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dex" sheetId="1" r:id="rId4"/>
    <sheet name="Glossaire" sheetId="2" r:id="rId5"/>
    <sheet name="KPI financier" sheetId="3" r:id="rId6"/>
    <sheet name="KPI financier-trimestriel" sheetId="4" r:id="rId7"/>
    <sheet name=" KPI operationnel" sheetId="5" r:id="rId8"/>
    <sheet name="Etat de la situation financière" sheetId="6" r:id="rId9"/>
    <sheet name="Etat de résultat global" sheetId="7" r:id="rId10"/>
    <sheet name="Tableau de flux de trésorerie" sheetId="8" r:id="rId11"/>
    <sheet name="Annexe 1 " sheetId="9" r:id="rId12"/>
  </sheets>
  <definedNames>
    <definedName name="_Ref299132763" localSheetId="6">'Etat de résultat global'!$B$8</definedName>
    <definedName name="_xlnm.Print_Area" localSheetId="0">'Index'!$B$2:$M$52</definedName>
    <definedName name="_xlnm.Print_Area" localSheetId="1">'Glossaire'!$B$2:$M$14</definedName>
    <definedName name="_xlnm.Print_Area" localSheetId="2">'KPI financier'!$A$1:$AC$49</definedName>
    <definedName name="_xlnm.Print_Area" localSheetId="3">'KPI financier-trimestriel'!$A$2:$AC$52</definedName>
    <definedName name="_xlnm.Print_Area" localSheetId="4">' KPI operationnel'!$A$2:$AF$50</definedName>
    <definedName name="_xlnm.Print_Area" localSheetId="5">'Etat de la situation financière'!$A$2:$I$57</definedName>
    <definedName name="_xlnm.Print_Area" localSheetId="6">'Etat de résultat global'!$A$2:$K$46</definedName>
    <definedName name="_xlnm.Print_Area" localSheetId="7">'Tableau de flux de trésorerie'!$A$2:$N$57</definedName>
    <definedName name="_xlnm.Print_Area" localSheetId="8">'Annexe 1 '!$B$3:$V$86</definedName>
  </definedNames>
  <calcPr calcId="999999" calcMode="auto" calcCompleted="1" fullCalcOnLoad="0" forceFullCalc="0"/>
</workbook>
</file>

<file path=xl/sharedStrings.xml><?xml version="1.0" encoding="utf-8"?>
<sst xmlns="http://schemas.openxmlformats.org/spreadsheetml/2006/main" uniqueCount="250">
  <si>
    <t>Résultats consolidés T3 2024
 25 octobre 2024</t>
  </si>
  <si>
    <t xml:space="preserve">Pour plus d'information, merci de se référer à :  </t>
  </si>
  <si>
    <t>www.iam.ma</t>
  </si>
  <si>
    <t>Relations investisseurs</t>
  </si>
  <si>
    <t>E-Mail</t>
  </si>
  <si>
    <t>relations.investisseurs@iam.ma</t>
  </si>
  <si>
    <t>Table des matières</t>
  </si>
  <si>
    <t>Glossaire</t>
  </si>
  <si>
    <t>…………………………………………………………………………………..</t>
  </si>
  <si>
    <t>feuille 2</t>
  </si>
  <si>
    <t>Principaux indicateurs financiers</t>
  </si>
  <si>
    <t>………………………………………...…………………………..</t>
  </si>
  <si>
    <t>feuille 3</t>
  </si>
  <si>
    <t>Principaux indicateurs trimestriels</t>
  </si>
  <si>
    <t>feuille 4</t>
  </si>
  <si>
    <t>Principaux indicateurs opérationnels</t>
  </si>
  <si>
    <t>…………………………………………………………...………….</t>
  </si>
  <si>
    <t>feuille 5</t>
  </si>
  <si>
    <t>État de la situation financière consolidée</t>
  </si>
  <si>
    <t>......…………………………………...……………………</t>
  </si>
  <si>
    <t>feuille 6</t>
  </si>
  <si>
    <t>État de résultat global consolidé</t>
  </si>
  <si>
    <t>……………………………………………………………...……….</t>
  </si>
  <si>
    <t>feuille 7</t>
  </si>
  <si>
    <t>Tableau des flux de trésorerie consolidés</t>
  </si>
  <si>
    <t>……………………………………………………………</t>
  </si>
  <si>
    <t>feuille 8</t>
  </si>
  <si>
    <t>Annexe 1</t>
  </si>
  <si>
    <t>feuille 9</t>
  </si>
  <si>
    <t>Avertissement</t>
  </si>
  <si>
    <t>Pour des raisons pratiques, ce document compile l'information financière extraite de précédents communiqués de presse de Maroc Telecom mais ne contient pas suffisamment d'informations pour permettre une compréhension complète des résultats historiques et de l'état des affaires du groupe Maroc Telecom. Les chiffres sont extraits de nos états financiers en normes IFRS mais ne devraient pas se substituer à nos chiffres IFRS. 
Tous les communiqués de presse sont disponibles dans la rubrique Communiqués Financiers du site Maroc Telecom https://www.iam.ma/groupe-maroc-telecom/communication-financiere/information-reglementee/communiques-de-presse.aspx?fiche=1
Maroc Telecom et le logo Maroc Telecom, sont des marques commerciales du groupe Maroc Telecom. Les autres noms de produits et de sociétés mentionnés ici peuvent être des marques de leurs propriétaires respectifs.</t>
  </si>
  <si>
    <t>Index</t>
  </si>
  <si>
    <t>Parc</t>
  </si>
  <si>
    <t>Le parc actif est constitué des clients prépayés, ayant émis ou reçu un appel voix (hors appel en provenance de l’ERPT concerné ou de ses Centres de Relations Clients) ou émis un SMS/MMS ou ayant fait usage des services Data (hors échanges de données techniques avec le réseau de l’ERPT concerné) durant les trois derniers mois, et des clients postpayés non résiliés.</t>
  </si>
  <si>
    <t>Parc Internet Mobile 3G/4G+</t>
  </si>
  <si>
    <t>Le parc actif de l’Internet Mobile 3G et 4G+ inclut les détenteurs d’un contrat d’abonnement postpayé (couplé ou non avec une offre voix) et les détenteurs d’une souscription de type prépayé au service Internet ayant effectué au moins une recharge durant les trois derniers mois ou dont le crédit est valide et qui ont utilisé le service durant cette période.</t>
  </si>
  <si>
    <t>ARPU</t>
  </si>
  <si>
    <t>L’ARPU se définit comme le chiffre d’affaires (généré par les appels entrants et sortants et par les services de données) net des promotions, hors roaming et ventes d’équipement, divisé par le parc moyen de la période. Il s’agit ici de l’ARPU mixte des segments prépayé et postpayé.</t>
  </si>
  <si>
    <t>CAPEX</t>
  </si>
  <si>
    <t xml:space="preserve">Les CAPEX correspondent aux acquisitions d’immobilisations corporelles et incorporelles comptabilisées sur la période.
</t>
  </si>
  <si>
    <t>CFFO</t>
  </si>
  <si>
    <t xml:space="preserve">Le CFFO comprend les flux nets de trésorerie provenant des activités d’exploitation avant impôts, tels que présentés dans le tableau des flux de trésorerie, ainsi que les dividendes reçus des sociétés mises en équivalence et des participations non consolidées. Il comprend aussi les investissements industriels nets, qui correspondent aux sorties nettes de trésorerie liées aux acquisitions et cessions d’immobilisations corporelles et incorporelles.
</t>
  </si>
  <si>
    <t>EBITA</t>
  </si>
  <si>
    <t>L’EBITA correspond au résultat opérationnel avant les amortissements des actifs incorporels liés aux regroupements d’entreprises, les dépréciations des écarts d’acquisition et autres actifs incorporels liés aux regroupements d’entreprises et les autres produits et charges liés aux opérations d’investissements financiers et aux opérations avec les actionnaires (sauf lorsqu’elles sont directement comptabilisées en capitaux propres).</t>
  </si>
  <si>
    <t>EBITDA</t>
  </si>
  <si>
    <t xml:space="preserve">Abréviation du résultat avant intérêts, impôts, dépreciation et amortissement. L'EBITDA est l'équivalent de l'EBITA avant dépreciation. </t>
  </si>
  <si>
    <t>Dette nette</t>
  </si>
  <si>
    <t>La dette nette est calculée comme la somme des emprunts et autres passifs courants et non courants moins la trésorerie (et l'équivalent de la trésorerie) y compris le cash bloqué pour emprunts bancaires.</t>
  </si>
  <si>
    <t>n.a.</t>
  </si>
  <si>
    <t>non applicable.</t>
  </si>
  <si>
    <t>n.s.</t>
  </si>
  <si>
    <t>non significatif.</t>
  </si>
  <si>
    <t>Principaux indicateurs financiers (données cumulées)</t>
  </si>
  <si>
    <t>Million MAD (en IFRS)</t>
  </si>
  <si>
    <r>
      <t xml:space="preserve">% Variation à taux de change constant </t>
    </r>
    <r>
      <rPr>
        <rFont val="Arial"/>
        <b val="true"/>
        <i val="false"/>
        <vertAlign val="superscript"/>
        <strike val="false"/>
        <color rgb="FFFFFFFF"/>
        <sz val="10"/>
        <u val="none"/>
      </rPr>
      <t xml:space="preserve">(1)</t>
    </r>
  </si>
  <si>
    <t>3M</t>
  </si>
  <si>
    <t>6M</t>
  </si>
  <si>
    <t>9M</t>
  </si>
  <si>
    <t>12M</t>
  </si>
  <si>
    <t>3M-23/22</t>
  </si>
  <si>
    <t>6M-23/22</t>
  </si>
  <si>
    <t>9M-23/22</t>
  </si>
  <si>
    <t>12M-23/22</t>
  </si>
  <si>
    <t>3M-24/23</t>
  </si>
  <si>
    <t>6M-24/23</t>
  </si>
  <si>
    <t>9M-24/23</t>
  </si>
  <si>
    <t xml:space="preserve">  </t>
  </si>
  <si>
    <t>Chiffre d'affaires</t>
  </si>
  <si>
    <t>Maroc</t>
  </si>
  <si>
    <t>Mobile</t>
  </si>
  <si>
    <t>Services</t>
  </si>
  <si>
    <t xml:space="preserve">Équipements et autres revenus </t>
  </si>
  <si>
    <t>Fixe</t>
  </si>
  <si>
    <r>
      <t xml:space="preserve">dont Data Fixe</t>
    </r>
    <r>
      <rPr>
        <rFont val="Arial"/>
        <b val="false"/>
        <i val="true"/>
        <vertAlign val="superscript"/>
        <strike val="false"/>
        <color rgb="FF000000"/>
        <sz val="10"/>
        <u val="none"/>
      </rPr>
      <t xml:space="preserve">(2)</t>
    </r>
  </si>
  <si>
    <t>Elimination et autres revenus</t>
  </si>
  <si>
    <t>International</t>
  </si>
  <si>
    <t>Dont Services Mobile</t>
  </si>
  <si>
    <t>Elimination</t>
  </si>
  <si>
    <r>
      <t xml:space="preserve">EBITDA ajusté</t>
    </r>
    <r>
      <rPr>
        <rFont val="Arial"/>
        <b val="true"/>
        <i val="false"/>
        <vertAlign val="superscript"/>
        <strike val="false"/>
        <color rgb="FF000000"/>
        <sz val="10"/>
        <u val="none"/>
      </rPr>
      <t xml:space="preserve"> (3)</t>
    </r>
  </si>
  <si>
    <r>
      <t xml:space="preserve">EBITA ajusté </t>
    </r>
    <r>
      <rPr>
        <rFont val="Arial"/>
        <b val="true"/>
        <i val="false"/>
        <vertAlign val="superscript"/>
        <strike val="false"/>
        <color rgb="FF000000"/>
        <sz val="10"/>
        <u val="none"/>
      </rPr>
      <t xml:space="preserve">(3)</t>
    </r>
  </si>
  <si>
    <r>
      <t xml:space="preserve">Résultat Net ajusté - Part du Groupe </t>
    </r>
    <r>
      <rPr>
        <rFont val="Arial"/>
        <b val="true"/>
        <i val="false"/>
        <vertAlign val="superscript"/>
        <strike val="false"/>
        <color rgb="FF000000"/>
        <sz val="10"/>
        <u val="none"/>
      </rPr>
      <t xml:space="preserve">(3)</t>
    </r>
  </si>
  <si>
    <t xml:space="preserve">dont licences et fréquences </t>
  </si>
  <si>
    <r>
      <t xml:space="preserve">CFFO Ajusté</t>
    </r>
    <r>
      <rPr>
        <rFont val="Arial"/>
        <b val="true"/>
        <i val="false"/>
        <vertAlign val="superscript"/>
        <strike val="false"/>
        <color rgb="FF000000"/>
        <sz val="10"/>
        <u val="none"/>
      </rPr>
      <t xml:space="preserve"> (3)</t>
    </r>
    <r>
      <rPr>
        <rFont val="Arial"/>
        <b val="true"/>
        <i val="false"/>
        <strike val="false"/>
        <color rgb="FF000000"/>
        <sz val="10"/>
        <u val="none"/>
      </rPr>
      <t xml:space="preserve"> </t>
    </r>
  </si>
  <si>
    <t>Annulation prêts d'actionnaires</t>
  </si>
  <si>
    <t>Notes</t>
  </si>
  <si>
    <t>(1) A taux de change constant MAD/Ouguiya/ Franc CFA.</t>
  </si>
  <si>
    <t xml:space="preserve">(2) Data Fixe : inclut l'Internet, la TV sur ADSL et les services Data aux entreprises.   
</t>
  </si>
  <si>
    <t>(3) Les ajustements des indicateurs financiers sont détaillés dans l’annexe 1.</t>
  </si>
  <si>
    <t>Principaux indicateurs financiers (données trimestrielles)</t>
  </si>
  <si>
    <r>
      <t xml:space="preserve">% Variation à taux de change constant</t>
    </r>
    <r>
      <rPr>
        <rFont val="Arial"/>
        <b val="true"/>
        <i val="false"/>
        <vertAlign val="superscript"/>
        <strike val="false"/>
        <color rgb="FFFFFFFF"/>
        <sz val="11"/>
        <u val="none"/>
      </rPr>
      <t xml:space="preserve"> (1)</t>
    </r>
  </si>
  <si>
    <t>T1</t>
  </si>
  <si>
    <t>T2</t>
  </si>
  <si>
    <t>T3</t>
  </si>
  <si>
    <t>T4</t>
  </si>
  <si>
    <t>T1-23/22</t>
  </si>
  <si>
    <t>T2-23/22</t>
  </si>
  <si>
    <t>T3-23/22</t>
  </si>
  <si>
    <t>T4-23/22</t>
  </si>
  <si>
    <t>T1-24/23</t>
  </si>
  <si>
    <t>T2-24/23</t>
  </si>
  <si>
    <t>T3-24/23</t>
  </si>
  <si>
    <r>
      <t xml:space="preserve">dont Data Fixe</t>
    </r>
    <r>
      <rPr>
        <rFont val="Arial"/>
        <b val="false"/>
        <i val="true"/>
        <vertAlign val="superscript"/>
        <strike val="false"/>
        <color rgb="FF000000"/>
        <sz val="11"/>
        <u val="none"/>
      </rPr>
      <t xml:space="preserve">(2)</t>
    </r>
  </si>
  <si>
    <r>
      <t xml:space="preserve">EBITDA ajusté </t>
    </r>
    <r>
      <rPr>
        <rFont val="Arial"/>
        <b val="true"/>
        <i val="false"/>
        <vertAlign val="superscript"/>
        <strike val="false"/>
        <color rgb="FF000000"/>
        <sz val="11"/>
        <u val="none"/>
      </rPr>
      <t xml:space="preserve">(3)</t>
    </r>
  </si>
  <si>
    <r>
      <t xml:space="preserve">EBITA ajusté </t>
    </r>
    <r>
      <rPr>
        <rFont val="Arial"/>
        <b val="true"/>
        <i val="false"/>
        <vertAlign val="superscript"/>
        <strike val="false"/>
        <color rgb="FF000000"/>
        <sz val="11"/>
        <u val="none"/>
      </rPr>
      <t xml:space="preserve"> (3)</t>
    </r>
  </si>
  <si>
    <r>
      <t xml:space="preserve">Résultat Net ajusté - Part du Groupe </t>
    </r>
    <r>
      <rPr>
        <rFont val="Arial"/>
        <b val="true"/>
        <i val="false"/>
        <vertAlign val="superscript"/>
        <strike val="false"/>
        <color rgb="FF000000"/>
        <sz val="11"/>
        <u val="none"/>
      </rPr>
      <t xml:space="preserve">(3)</t>
    </r>
  </si>
  <si>
    <r>
      <t xml:space="preserve">CFFO Ajusté</t>
    </r>
    <r>
      <rPr>
        <rFont val="Arial"/>
        <b val="true"/>
        <i val="false"/>
        <vertAlign val="superscript"/>
        <strike val="false"/>
        <color rgb="FF000000"/>
        <sz val="11"/>
        <u val="none"/>
      </rPr>
      <t xml:space="preserve"> (3)</t>
    </r>
    <r>
      <rPr>
        <rFont val="Arial"/>
        <b val="true"/>
        <i val="false"/>
        <strike val="false"/>
        <color rgb="FF000000"/>
        <sz val="11"/>
        <u val="none"/>
      </rPr>
      <t xml:space="preserve"> </t>
    </r>
  </si>
  <si>
    <r>
      <t xml:space="preserve">(1) A</t>
    </r>
    <r>
      <rPr>
        <rFont val="Arial"/>
        <b val="false"/>
        <i val="false"/>
        <strike val="false"/>
        <color rgb="FF000000"/>
        <sz val="10"/>
        <u val="none"/>
      </rPr>
      <t xml:space="preserve"> taux de change constant MAD/Ouguiya/ Franc CFA.</t>
    </r>
  </si>
  <si>
    <t xml:space="preserve">(2) Data Fixe : inclut l'Internet, la TV sur ADSL et les services Data aux entreprises. 
</t>
  </si>
  <si>
    <t xml:space="preserve"> </t>
  </si>
  <si>
    <t>Unité</t>
  </si>
  <si>
    <t>Variation %</t>
  </si>
  <si>
    <t>Parc groupe</t>
  </si>
  <si>
    <t>(000)</t>
  </si>
  <si>
    <t>Prépayé</t>
  </si>
  <si>
    <t>Postpayé</t>
  </si>
  <si>
    <t xml:space="preserve">dont Internet 3G/4G+ </t>
  </si>
  <si>
    <t xml:space="preserve">ARPU* </t>
  </si>
  <si>
    <t>(MAD/mois)</t>
  </si>
  <si>
    <t>Fixe et Internet</t>
  </si>
  <si>
    <t>Lignes Fixe</t>
  </si>
  <si>
    <t>Accès Haut Débit</t>
  </si>
  <si>
    <t>Mauritanie</t>
  </si>
  <si>
    <t>Burkina Faso</t>
  </si>
  <si>
    <t>Gabon</t>
  </si>
  <si>
    <t>Mali</t>
  </si>
  <si>
    <t>Côte d'Ivoire</t>
  </si>
  <si>
    <t>Benin</t>
  </si>
  <si>
    <t>Togo</t>
  </si>
  <si>
    <t>Niger</t>
  </si>
  <si>
    <t>Centrafrique</t>
  </si>
  <si>
    <t>Tchad</t>
  </si>
  <si>
    <t xml:space="preserve">Gabon </t>
  </si>
  <si>
    <t>Haut Débit Fixe</t>
  </si>
  <si>
    <t>*Les données historiques ont été retraitées suite à un changement dans la méthodologie de calcul</t>
  </si>
  <si>
    <r>
      <t xml:space="preserve">Actif </t>
    </r>
    <r>
      <rPr>
        <rFont val="Arial"/>
        <b val="false"/>
        <i val="false"/>
        <strike val="false"/>
        <color rgb="FFFFFFFF"/>
        <sz val="8"/>
        <u val="none"/>
      </rPr>
      <t xml:space="preserve">(En millions MAD)  </t>
    </r>
  </si>
  <si>
    <t>Goodwill</t>
  </si>
  <si>
    <t>Autres immobilisations incorporelles</t>
  </si>
  <si>
    <t>Immobilisations corporelles</t>
  </si>
  <si>
    <t>Droits d'utilisation de l'actif</t>
  </si>
  <si>
    <t>Actifs financiers non courants</t>
  </si>
  <si>
    <t>Impôts différés actifs</t>
  </si>
  <si>
    <t xml:space="preserve">Actifs non courants </t>
  </si>
  <si>
    <t>Stocks</t>
  </si>
  <si>
    <t>Créances d'exploitation et autres</t>
  </si>
  <si>
    <t>Actifs financiers à court terme</t>
  </si>
  <si>
    <t>Trésorerie et équivalent de trésorerie</t>
  </si>
  <si>
    <t>Actifs disponible à la vente</t>
  </si>
  <si>
    <t>Actifs courants</t>
  </si>
  <si>
    <t>TOTAL ACTIF</t>
  </si>
  <si>
    <r>
      <t xml:space="preserve">Passif </t>
    </r>
    <r>
      <rPr>
        <rFont val="Arial"/>
        <b val="false"/>
        <i val="false"/>
        <strike val="false"/>
        <color rgb="FFFFFFFF"/>
        <sz val="8"/>
        <u val="none"/>
      </rPr>
      <t xml:space="preserve">(en millions MAD)</t>
    </r>
    <r>
      <rPr>
        <rFont val="Arial"/>
        <b val="false"/>
        <i val="false"/>
        <strike val="false"/>
        <color rgb="FFFFFFFF"/>
        <sz val="9"/>
        <u val="none"/>
      </rPr>
      <t xml:space="preserve">  </t>
    </r>
  </si>
  <si>
    <t>Capital</t>
  </si>
  <si>
    <t>Réserves consolidées</t>
  </si>
  <si>
    <t>Résultats consolidés de l'exercice</t>
  </si>
  <si>
    <t>Capitaux propres - part du groupe</t>
  </si>
  <si>
    <t>Intérêts minoritaires</t>
  </si>
  <si>
    <t>Capitaux propres</t>
  </si>
  <si>
    <t>Provisions non courantes</t>
  </si>
  <si>
    <t>Emprunts et autres passifs financiers à long terme</t>
  </si>
  <si>
    <t>Impôts différés passifs</t>
  </si>
  <si>
    <t>Autres passifs non courants</t>
  </si>
  <si>
    <t>Passifs non courants</t>
  </si>
  <si>
    <t>Dettes d'exploitation</t>
  </si>
  <si>
    <t>Passifs d'impôts exigibles</t>
  </si>
  <si>
    <t>Provisions courantes</t>
  </si>
  <si>
    <t>Emprunts et autres passifs financiers à court terme</t>
  </si>
  <si>
    <t>Passifs courants</t>
  </si>
  <si>
    <t>TOTAL PASSIF</t>
  </si>
  <si>
    <t xml:space="preserve">(En millions MAD)  </t>
  </si>
  <si>
    <t>S1 2024</t>
  </si>
  <si>
    <t>S1 2023</t>
  </si>
  <si>
    <t>Achats consommés</t>
  </si>
  <si>
    <t>Charges de personnel</t>
  </si>
  <si>
    <t>Impôts et taxes</t>
  </si>
  <si>
    <t>Autres produits et charges opérationnels</t>
  </si>
  <si>
    <t>Dotations nettes aux amortissements, dépréciations et aux provisions*</t>
  </si>
  <si>
    <t>Résultat opérationnel</t>
  </si>
  <si>
    <t>Autres produits et charges des activités ordinaires</t>
  </si>
  <si>
    <t>Résultat des activités ordinaires</t>
  </si>
  <si>
    <t>Produits de trésorerie et d'équivalent de trésorerie</t>
  </si>
  <si>
    <t>Coût de l'endettement financier brut</t>
  </si>
  <si>
    <t>Coût de l'endettement financier net</t>
  </si>
  <si>
    <t>Autres produits et charges financiers</t>
  </si>
  <si>
    <t>Résultat financier</t>
  </si>
  <si>
    <t>Charges d'impôt</t>
  </si>
  <si>
    <t>Résultat net</t>
  </si>
  <si>
    <t>Ecart de change résultant des activités à l'étranger</t>
  </si>
  <si>
    <t xml:space="preserve">Autres produits et charges </t>
  </si>
  <si>
    <t>Résultat global total de la période</t>
  </si>
  <si>
    <t>Part du groupe</t>
  </si>
  <si>
    <t>Résultat par action</t>
  </si>
  <si>
    <r>
      <rPr>
        <rFont val="Arial"/>
        <b val="false"/>
        <i val="false"/>
        <strike val="false"/>
        <color rgb="FF000000"/>
        <sz val="10"/>
        <u val="none"/>
      </rPr>
      <t xml:space="preserve">Résultat net -  Part du groupe</t>
    </r>
    <r>
      <rPr>
        <rFont val="Arial"/>
        <b val="false"/>
        <i val="false"/>
        <strike val="false"/>
        <color rgb="FF000000"/>
        <sz val="10"/>
        <u val="none"/>
      </rPr>
      <t xml:space="preserve"> (en millions de dirhams)  </t>
    </r>
  </si>
  <si>
    <t>Nombre d'actions au 31 décembre</t>
  </si>
  <si>
    <t xml:space="preserve">Résultat net par action (en dirham)  </t>
  </si>
  <si>
    <t xml:space="preserve">Résultat net dilué par action (en dirham)  </t>
  </si>
  <si>
    <t>*Les dotations nettes aux provisions et dépréciations comprennent la provision complémentaire pour litige opposant IAM à l’opérateur Wana Corporate pour un montant de 5,9 milliards de dirhams.</t>
  </si>
  <si>
    <t>H1 2011</t>
  </si>
  <si>
    <t>Résultat opérationnel*</t>
  </si>
  <si>
    <t>Amortissements et autres retraitements*</t>
  </si>
  <si>
    <t>Marge brute d'autofinancement</t>
  </si>
  <si>
    <t>Autres éléments de la variation nette du besoin du fonds de roulement</t>
  </si>
  <si>
    <t>Flux nets de trésorerie provenant des activités d'exploitation avant impôts</t>
  </si>
  <si>
    <t>Impôts payés</t>
  </si>
  <si>
    <t>Flux nets de trésorerie provenant des activités d'exploitation (a)</t>
  </si>
  <si>
    <t>Acquisitions d'immobilisations corporelles et incorporelles</t>
  </si>
  <si>
    <t>Acquisitions de sociétés consolidées, nettes de la trésorerie acquise</t>
  </si>
  <si>
    <t>Acquisitions de titres mis en équivalence</t>
  </si>
  <si>
    <t>Augmentation des actifs financiers</t>
  </si>
  <si>
    <t>Cessions d'immobilisations corporelles et incorporelles</t>
  </si>
  <si>
    <t>Diminution des actifs financiers</t>
  </si>
  <si>
    <t>Dividendes reçus de participations non consolidées</t>
  </si>
  <si>
    <t>Flux nets de trésorerie affectés aux activités d'investissement (b)</t>
  </si>
  <si>
    <t>Augmentation de capital</t>
  </si>
  <si>
    <t>Dividendes versés aux actionnaires</t>
  </si>
  <si>
    <t>Dividendes versés par les filiales à leurs actionnaires minoritaires</t>
  </si>
  <si>
    <t>Opérations sur les capitaux propres</t>
  </si>
  <si>
    <t>Mise en place d'emprunts et augmentation des autres passifs financiers à long terme</t>
  </si>
  <si>
    <t>Remboursement d'emprunts et diminution des autres passifs financiers à long terme</t>
  </si>
  <si>
    <t>Mise en place d'emprunts et augmentation des autres passifs financiers à court terme</t>
  </si>
  <si>
    <t>Remboursement d'emprunts et diminution des autres passifs financiers à court terme</t>
  </si>
  <si>
    <t xml:space="preserve">Intérêts nets payés </t>
  </si>
  <si>
    <t>Autres éléments cash liés aux activités de financement</t>
  </si>
  <si>
    <t>Opérations sur les emprunts et autres passifs financiers</t>
  </si>
  <si>
    <t>Flux nets de trésorerie liés aux activités de financement (d)</t>
  </si>
  <si>
    <t>Effet de change et autres éléments non cash (g)</t>
  </si>
  <si>
    <t>Total des flux de trésorerie (a)+(b)+(d)+(g)</t>
  </si>
  <si>
    <t>Trésorerie et équivalent de trésorerie début de période</t>
  </si>
  <si>
    <t>Trésorerie et équivalent de trésorerie fin de période</t>
  </si>
  <si>
    <t>* Le Résultat opérationnel et les dotations nettes aux amortissements et dépréciations des immobilisations comprennent l’impact de la provision complémentaire du litige opposant Maroc Telecom à l’opérateur Wana Corporate pour un montant de 5,9 milliards de dirhams au 30 juin 2024</t>
  </si>
  <si>
    <t>Passage des indicateurs financiers ajustés aux indicateurs financiers publiés</t>
  </si>
  <si>
    <t>Groupe</t>
  </si>
  <si>
    <t>EBITDA ajusté</t>
  </si>
  <si>
    <t>Eléments exceptionnels</t>
  </si>
  <si>
    <t xml:space="preserve">  Contrôle fiscal </t>
  </si>
  <si>
    <t xml:space="preserve">  Charges exceptionnelles</t>
  </si>
  <si>
    <t>EBITDA publié</t>
  </si>
  <si>
    <t>EBITA ajusté</t>
  </si>
  <si>
    <t xml:space="preserve">  Charges de restructuration</t>
  </si>
  <si>
    <t xml:space="preserve">  Décision ANRT</t>
  </si>
  <si>
    <t xml:space="preserve">  Litige Wana Corporate</t>
  </si>
  <si>
    <t xml:space="preserve">  Contrôle fiscal</t>
  </si>
  <si>
    <t>EBITA publié</t>
  </si>
  <si>
    <t>Résultat Net ajusté - Part du Groupe</t>
  </si>
  <si>
    <t xml:space="preserve">  Augmentation du taux d'IS</t>
  </si>
  <si>
    <t xml:space="preserve">  Don tremblement de terre</t>
  </si>
  <si>
    <t>Résultat Net publié – Part du Groupe</t>
  </si>
  <si>
    <t>CFFO ajusté</t>
  </si>
  <si>
    <t xml:space="preserve">  Paiement des licences</t>
  </si>
  <si>
    <t>CFFO publié</t>
  </si>
  <si>
    <t xml:space="preserve"> Charges de restructuration</t>
  </si>
  <si>
    <t xml:space="preserve"> Paiement des licences</t>
  </si>
</sst>
</file>

<file path=xl/styles.xml><?xml version="1.0" encoding="utf-8"?>
<styleSheet xmlns="http://schemas.openxmlformats.org/spreadsheetml/2006/main" xml:space="preserve">
  <numFmts count="5">
    <numFmt numFmtId="164" formatCode="0.0%"/>
    <numFmt numFmtId="165" formatCode="#,##0.0"/>
    <numFmt numFmtId="166" formatCode="#,##0;\-\ #,##0;"/>
    <numFmt numFmtId="167" formatCode="#,##0.000"/>
    <numFmt numFmtId="168" formatCode="_(* #,##0_);_(* \(#,##0\);_(* &quot;-&quot;??_);_(@_)"/>
  </numFmts>
  <fonts count="42">
    <font>
      <b val="0"/>
      <i val="0"/>
      <strike val="0"/>
      <u val="none"/>
      <sz val="11"/>
      <color rgb="FF000000"/>
      <name val="Calibri"/>
    </font>
    <font>
      <b val="0"/>
      <i val="0"/>
      <strike val="0"/>
      <u val="none"/>
      <sz val="11"/>
      <color rgb="FF000000"/>
      <name val="Arial"/>
    </font>
    <font>
      <b val="1"/>
      <i val="0"/>
      <strike val="0"/>
      <u val="none"/>
      <sz val="11"/>
      <color rgb="FF000000"/>
      <name val="Arial"/>
    </font>
    <font>
      <b val="0"/>
      <i val="0"/>
      <strike val="0"/>
      <u val="none"/>
      <sz val="10"/>
      <color rgb="FF000000"/>
      <name val="Arial"/>
    </font>
    <font>
      <b val="0"/>
      <i val="1"/>
      <strike val="0"/>
      <u val="none"/>
      <sz val="9"/>
      <color rgb="FF000000"/>
      <name val="Arial"/>
    </font>
    <font>
      <b val="1"/>
      <i val="0"/>
      <strike val="0"/>
      <u val="none"/>
      <sz val="11"/>
      <color rgb="FF808080"/>
      <name val="Arial"/>
    </font>
    <font>
      <b val="0"/>
      <i val="1"/>
      <strike val="0"/>
      <u val="none"/>
      <sz val="11"/>
      <color rgb="FF000000"/>
      <name val="Arial"/>
    </font>
    <font>
      <b val="0"/>
      <i val="0"/>
      <strike val="0"/>
      <u val="none"/>
      <sz val="9"/>
      <color rgb="FFFF0000"/>
      <name val="Arial"/>
    </font>
    <font>
      <b val="0"/>
      <i val="1"/>
      <strike val="0"/>
      <u val="none"/>
      <sz val="10"/>
      <color rgb="FF000000"/>
      <name val="Arial"/>
    </font>
    <font>
      <b val="1"/>
      <i val="0"/>
      <strike val="0"/>
      <u val="none"/>
      <sz val="14"/>
      <color rgb="FFFF6600"/>
      <name val="Arial"/>
    </font>
    <font>
      <b val="1"/>
      <i val="0"/>
      <strike val="0"/>
      <u val="none"/>
      <sz val="10"/>
      <color rgb="FF000000"/>
      <name val="Arial"/>
    </font>
    <font>
      <b val="1"/>
      <i val="0"/>
      <strike val="0"/>
      <u val="none"/>
      <sz val="11"/>
      <color rgb="FFFFFFFF"/>
      <name val="Arial"/>
    </font>
    <font>
      <b val="0"/>
      <i val="0"/>
      <strike val="0"/>
      <u val="single"/>
      <sz val="10"/>
      <color rgb="FF0000FF"/>
      <name val="Arial"/>
    </font>
    <font>
      <b val="0"/>
      <i val="0"/>
      <strike val="0"/>
      <u val="none"/>
      <sz val="11"/>
      <color rgb="FFFFFFFF"/>
      <name val="Arial"/>
    </font>
    <font>
      <b val="0"/>
      <i val="0"/>
      <strike val="0"/>
      <u val="none"/>
      <sz val="12"/>
      <color rgb="FF808080"/>
      <name val="Arial"/>
    </font>
    <font>
      <b val="0"/>
      <i val="0"/>
      <strike val="0"/>
      <u val="none"/>
      <sz val="11"/>
      <color rgb="FF808080"/>
      <name val="Arial"/>
    </font>
    <font>
      <b val="0"/>
      <i val="0"/>
      <strike val="0"/>
      <u val="none"/>
      <sz val="12"/>
      <color rgb="FF000000"/>
      <name val="Arial"/>
    </font>
    <font>
      <b val="0"/>
      <i val="0"/>
      <strike val="0"/>
      <u val="single"/>
      <sz val="12"/>
      <color rgb="FF0000FF"/>
      <name val="Arial"/>
    </font>
    <font>
      <b val="0"/>
      <i val="0"/>
      <strike val="0"/>
      <u val="none"/>
      <sz val="10"/>
      <color rgb="FF808080"/>
      <name val="Arial"/>
    </font>
    <font>
      <b val="0"/>
      <i val="0"/>
      <strike val="0"/>
      <u val="none"/>
      <sz val="9"/>
      <color rgb="FF000000"/>
      <name val="Arial"/>
    </font>
    <font>
      <b val="0"/>
      <i val="1"/>
      <strike val="0"/>
      <u val="none"/>
      <sz val="8"/>
      <color rgb="FF000000"/>
      <name val="Arial"/>
    </font>
    <font>
      <b val="1"/>
      <i val="1"/>
      <strike val="0"/>
      <u val="none"/>
      <sz val="11"/>
      <color rgb="FF000000"/>
      <name val="Arial"/>
    </font>
    <font>
      <b val="0"/>
      <i val="0"/>
      <strike val="0"/>
      <u val="none"/>
      <sz val="18"/>
      <color rgb="FF000000"/>
      <name val="Arial"/>
    </font>
    <font>
      <b val="1"/>
      <i val="0"/>
      <strike val="0"/>
      <u val="none"/>
      <sz val="10"/>
      <color rgb="FF022260"/>
      <name val="Arial"/>
    </font>
    <font>
      <b val="0"/>
      <i val="0"/>
      <strike val="0"/>
      <u val="none"/>
      <sz val="10"/>
      <color rgb="FF022260"/>
      <name val="Arial"/>
    </font>
    <font>
      <b val="0"/>
      <i val="0"/>
      <strike val="0"/>
      <u val="none"/>
      <sz val="11"/>
      <color rgb="FFFF0000"/>
      <name val="Arial"/>
    </font>
    <font>
      <b val="0"/>
      <i val="0"/>
      <strike val="0"/>
      <u val="none"/>
      <sz val="10"/>
      <color rgb="FFFF0000"/>
      <name val="Arial"/>
    </font>
    <font>
      <b val="0"/>
      <i val="0"/>
      <strike val="0"/>
      <u val="none"/>
      <sz val="10"/>
      <color rgb="FF336699"/>
      <name val="Arial"/>
    </font>
    <font>
      <b val="0"/>
      <i val="0"/>
      <strike val="0"/>
      <u val="none"/>
      <sz val="9.5"/>
      <color rgb="FF000000"/>
      <name val="Arial"/>
    </font>
    <font>
      <b val="0"/>
      <i val="0"/>
      <strike val="0"/>
      <u val="none"/>
      <sz val="9"/>
      <color rgb="FFFFFFFF"/>
      <name val="Arial"/>
    </font>
    <font>
      <b val="1"/>
      <i val="0"/>
      <strike val="0"/>
      <u val="none"/>
      <sz val="7"/>
      <color rgb="FFFFFFFF"/>
      <name val="Arial Narrow"/>
    </font>
    <font>
      <b val="0"/>
      <i val="0"/>
      <strike val="0"/>
      <u val="none"/>
      <sz val="11"/>
      <color rgb="FF000000"/>
      <name val="Cambria"/>
    </font>
    <font>
      <b val="1"/>
      <i val="0"/>
      <strike val="0"/>
      <u val="none"/>
      <sz val="10"/>
      <color rgb="FFFF6600"/>
      <name val="Arial"/>
    </font>
    <font>
      <b val="1"/>
      <i val="0"/>
      <strike val="0"/>
      <u val="none"/>
      <sz val="10"/>
      <color rgb="FFFFFFFF"/>
      <name val="Arial"/>
    </font>
    <font>
      <b val="1"/>
      <i val="0"/>
      <strike val="0"/>
      <u val="none"/>
      <sz val="10"/>
      <color rgb="FF808080"/>
      <name val="Arial"/>
    </font>
    <font>
      <b val="1"/>
      <i val="1"/>
      <strike val="0"/>
      <u val="none"/>
      <sz val="10"/>
      <color rgb="FF000000"/>
      <name val="Arial"/>
    </font>
    <font>
      <b val="0"/>
      <i val="0"/>
      <strike val="0"/>
      <u val="none"/>
      <sz val="8"/>
      <color rgb="FF000000"/>
      <name val="Cambria"/>
    </font>
    <font>
      <b val="0"/>
      <i val="0"/>
      <strike val="0"/>
      <u val="none"/>
      <sz val="10"/>
      <color rgb="FF969696"/>
      <name val="Arial"/>
    </font>
    <font>
      <b val="0"/>
      <i val="0"/>
      <strike val="0"/>
      <u val="none"/>
      <sz val="10"/>
      <color rgb="FFFFFFFF"/>
      <name val="Arial"/>
    </font>
    <font>
      <b val="0"/>
      <i val="0"/>
      <strike val="0"/>
      <u val="none"/>
      <sz val="11"/>
      <color rgb="FF969696"/>
      <name val="Arial"/>
    </font>
    <font>
      <b val="1"/>
      <i val="0"/>
      <strike val="0"/>
      <u val="none"/>
      <sz val="16"/>
      <color rgb="FF000000"/>
      <name val="Arial"/>
    </font>
    <font>
      <b val="0"/>
      <i val="0"/>
      <strike val="0"/>
      <u val="none"/>
      <sz val="8"/>
      <color rgb="FFFFFFFF"/>
      <name val="Arial"/>
    </font>
  </fonts>
  <fills count="12">
    <fill>
      <patternFill patternType="none"/>
    </fill>
    <fill>
      <patternFill patternType="gray125">
        <fgColor rgb="FFFFFFFF"/>
        <bgColor rgb="FF000000"/>
      </patternFill>
    </fill>
    <fill>
      <patternFill patternType="solid">
        <fgColor rgb="FFFFFFFF"/>
        <bgColor rgb="FF000000"/>
      </patternFill>
    </fill>
    <fill>
      <patternFill patternType="solid">
        <fgColor rgb="FFFFFFCC"/>
        <bgColor rgb="FF000000"/>
      </patternFill>
    </fill>
    <fill>
      <patternFill patternType="solid">
        <fgColor rgb="FFCCCCFF"/>
        <bgColor rgb="FF000000"/>
      </patternFill>
    </fill>
    <fill>
      <patternFill patternType="solid">
        <fgColor rgb="FFFF6600"/>
        <bgColor rgb="FF000000"/>
      </patternFill>
    </fill>
    <fill>
      <patternFill patternType="solid">
        <fgColor rgb="FF528CC6"/>
        <bgColor rgb="FF000000"/>
      </patternFill>
    </fill>
    <fill>
      <patternFill patternType="gray125">
        <fgColor rgb="FF969696"/>
        <bgColor rgb="FFFFFFFF"/>
      </patternFill>
    </fill>
    <fill>
      <patternFill patternType="gray125">
        <fgColor rgb="FF969696"/>
        <bgColor rgb="FFFFFFCC"/>
      </patternFill>
    </fill>
    <fill>
      <patternFill patternType="solid">
        <fgColor rgb="FFF3EEE3"/>
        <bgColor rgb="FF000000"/>
      </patternFill>
    </fill>
    <fill>
      <patternFill patternType="solid">
        <fgColor rgb="FFFFFF00"/>
        <bgColor rgb="FF000000"/>
      </patternFill>
    </fill>
    <fill>
      <patternFill patternType="solid">
        <fgColor rgb="FF528CBD"/>
        <bgColor rgb="FF000000"/>
      </patternFill>
    </fill>
  </fills>
  <borders count="11">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top style="thin">
        <color rgb="FFBFBFBF"/>
      </top>
      <bottom style="thin">
        <color rgb="FFBFBFBF"/>
      </bottom>
    </border>
    <border>
      <left style="medium">
        <color rgb="FFFFFFFF"/>
      </left>
      <top style="medium">
        <color rgb="FFFFFFFF"/>
      </top>
    </border>
  </borders>
  <cellStyleXfs count="1">
    <xf numFmtId="0" fontId="0" fillId="0" borderId="0"/>
  </cellStyleXfs>
  <cellXfs count="368">
    <xf xfId="0" fontId="0" numFmtId="0" fillId="0" borderId="0" applyFont="0" applyNumberFormat="0" applyFill="0" applyBorder="0" applyAlignment="0" applyProtection="true">
      <alignment horizontal="general" vertical="bottom" textRotation="0" wrapText="false" shrinkToFit="false"/>
      <protection hidden="false"/>
    </xf>
    <xf xfId="0" fontId="1" numFmtId="0" fillId="2" borderId="0" applyFont="1" applyNumberFormat="0" applyFill="1" applyBorder="0" applyAlignment="1" applyProtection="true">
      <alignment horizontal="left" vertical="top" textRotation="0" wrapText="true" shrinkToFit="false"/>
      <protection hidden="false"/>
    </xf>
    <xf xfId="0" fontId="2" numFmtId="0" fillId="2" borderId="0" applyFont="1" applyNumberFormat="0" applyFill="1" applyBorder="0" applyAlignment="0" applyProtection="true">
      <alignment horizontal="general" vertical="bottom" textRotation="0" wrapText="false" shrinkToFit="false"/>
      <protection hidden="false"/>
    </xf>
    <xf xfId="0" fontId="1" numFmtId="0" fillId="2" borderId="0" applyFont="1" applyNumberFormat="0"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hidden="false"/>
    </xf>
    <xf xfId="0" fontId="5" numFmtId="0" fillId="2" borderId="0" applyFont="1" applyNumberFormat="0" applyFill="1" applyBorder="0" applyAlignment="0" applyProtection="true">
      <alignment horizontal="general" vertical="bottom" textRotation="0" wrapText="false" shrinkToFit="false"/>
      <protection hidden="false"/>
    </xf>
    <xf xfId="0" fontId="6" numFmtId="0" fillId="2" borderId="0" applyFont="1" applyNumberFormat="0" applyFill="1" applyBorder="0" applyAlignment="0" applyProtection="true">
      <alignment horizontal="general" vertical="bottom" textRotation="0" wrapText="false" shrinkToFit="false"/>
      <protection hidden="false"/>
    </xf>
    <xf xfId="0" fontId="1" numFmtId="0" fillId="3" borderId="0" applyFont="1" applyNumberFormat="0" applyFill="1" applyBorder="0" applyAlignment="0" applyProtection="true">
      <alignment horizontal="general" vertical="bottom" textRotation="0" wrapText="false" shrinkToFit="false"/>
      <protection hidden="false"/>
    </xf>
    <xf xfId="0" fontId="6" numFmtId="0" fillId="3" borderId="0" applyFont="1" applyNumberFormat="0" applyFill="1" applyBorder="0" applyAlignment="0" applyProtection="true">
      <alignment horizontal="general" vertical="bottom" textRotation="0" wrapText="false" shrinkToFit="false"/>
      <protection hidden="false"/>
    </xf>
    <xf xfId="0" fontId="1" numFmtId="0" fillId="4" borderId="0" applyFont="1" applyNumberFormat="0" applyFill="1" applyBorder="0" applyAlignment="0" applyProtection="true">
      <alignment horizontal="general" vertical="bottom" textRotation="0" wrapText="false" shrinkToFit="false"/>
      <protection hidden="false"/>
    </xf>
    <xf xfId="0" fontId="6" numFmtId="0" fillId="4" borderId="0" applyFont="1" applyNumberFormat="0" applyFill="1" applyBorder="0" applyAlignment="0" applyProtection="true">
      <alignment horizontal="general" vertical="bottom" textRotation="0" wrapText="false" shrinkToFit="false"/>
      <protection hidden="false"/>
    </xf>
    <xf xfId="0" fontId="3" numFmtId="3" fillId="2" borderId="0" applyFont="1" applyNumberFormat="1" applyFill="1" applyBorder="0" applyAlignment="0" applyProtection="true">
      <alignment horizontal="general" vertical="bottom" textRotation="0" wrapText="false" shrinkToFit="false"/>
      <protection hidden="false"/>
    </xf>
    <xf xfId="0" fontId="7" numFmtId="0" fillId="2" borderId="0" applyFont="1" applyNumberFormat="0" applyFill="1" applyBorder="0" applyAlignment="0" applyProtection="true">
      <alignment horizontal="general" vertical="bottom" textRotation="0" wrapText="false" shrinkToFit="false"/>
      <protection hidden="false"/>
    </xf>
    <xf xfId="0" fontId="3" numFmtId="0" fillId="4" borderId="0" applyFont="1" applyNumberFormat="0" applyFill="1" applyBorder="0" applyAlignment="0" applyProtection="true">
      <alignment horizontal="general" vertical="bottom" textRotation="0" wrapText="false" shrinkToFit="false"/>
      <protection hidden="false"/>
    </xf>
    <xf xfId="0" fontId="8" numFmtId="0" fillId="4" borderId="0" applyFont="1" applyNumberFormat="0" applyFill="1" applyBorder="0" applyAlignment="0" applyProtection="true">
      <alignment horizontal="general" vertical="bottom" textRotation="0" wrapText="false" shrinkToFit="false"/>
      <protection hidden="false"/>
    </xf>
    <xf xfId="0" fontId="9" numFmtId="0" fillId="2" borderId="0" applyFont="1" applyNumberFormat="0" applyFill="1" applyBorder="0" applyAlignment="1" applyProtection="true">
      <alignment horizontal="general" vertical="center" textRotation="0" wrapText="false" shrinkToFit="false"/>
      <protection hidden="false"/>
    </xf>
    <xf xfId="0" fontId="2" numFmtId="0" fillId="3" borderId="0" applyFont="1" applyNumberFormat="0" applyFill="1" applyBorder="0" applyAlignment="0" applyProtection="true">
      <alignment horizontal="general" vertical="bottom" textRotation="0" wrapText="false" shrinkToFit="false"/>
      <protection hidden="false"/>
    </xf>
    <xf xfId="0" fontId="2" numFmtId="0" fillId="4" borderId="0" applyFont="1" applyNumberFormat="0" applyFill="1" applyBorder="0" applyAlignment="0" applyProtection="true">
      <alignment horizontal="general" vertical="bottom" textRotation="0" wrapText="false" shrinkToFit="false"/>
      <protection hidden="false"/>
    </xf>
    <xf xfId="0" fontId="10" numFmtId="0" fillId="2" borderId="0" applyFont="1" applyNumberFormat="0" applyFill="1" applyBorder="0" applyAlignment="1" applyProtection="true">
      <alignment horizontal="center" vertical="bottom" textRotation="0" wrapText="false" shrinkToFit="false"/>
      <protection hidden="false"/>
    </xf>
    <xf xfId="0" fontId="11" numFmtId="0" fillId="2" borderId="0" applyFont="1" applyNumberFormat="0" applyFill="1" applyBorder="0" applyAlignment="1" applyProtection="true">
      <alignment horizontal="center" vertical="bottom" textRotation="0" wrapText="false" shrinkToFit="false"/>
      <protection hidden="false"/>
    </xf>
    <xf xfId="0" fontId="3" numFmtId="164" fillId="2" borderId="0" applyFont="1" applyNumberFormat="1" applyFill="1" applyBorder="0" applyAlignment="0" applyProtection="true">
      <alignment horizontal="general" vertical="bottom" textRotation="0" wrapText="false" shrinkToFit="false"/>
      <protection hidden="false"/>
    </xf>
    <xf xfId="0" fontId="2" numFmtId="164" fillId="2" borderId="0" applyFont="1" applyNumberFormat="1" applyFill="1" applyBorder="0" applyAlignment="0" applyProtection="true">
      <alignment horizontal="general" vertical="bottom" textRotation="0" wrapText="false" shrinkToFit="false"/>
      <protection hidden="false"/>
    </xf>
    <xf xfId="0" fontId="10" numFmtId="164" fillId="2" borderId="0" applyFont="1" applyNumberFormat="1" applyFill="1" applyBorder="0" applyAlignment="0" applyProtection="true">
      <alignment horizontal="general" vertical="bottom" textRotation="0" wrapText="false" shrinkToFit="false"/>
      <protection hidden="false"/>
    </xf>
    <xf xfId="0" fontId="3" numFmtId="3" fillId="3" borderId="0" applyFont="1" applyNumberFormat="1" applyFill="1" applyBorder="0" applyAlignment="0" applyProtection="true">
      <alignment horizontal="general" vertical="bottom" textRotation="0" wrapText="false" shrinkToFit="false"/>
      <protection hidden="false"/>
    </xf>
    <xf xfId="0" fontId="10" numFmtId="3" fillId="2" borderId="0" applyFont="1" applyNumberFormat="1" applyFill="1" applyBorder="0" applyAlignment="0" applyProtection="true">
      <alignment horizontal="general" vertical="bottom" textRotation="0" wrapText="false" shrinkToFit="false"/>
      <protection hidden="false"/>
    </xf>
    <xf xfId="0" fontId="1" numFmtId="0" fillId="2" borderId="0" applyFont="1" applyNumberFormat="0" applyFill="1" applyBorder="0" applyAlignment="1" applyProtection="true">
      <alignment horizontal="general" vertical="center" textRotation="0" wrapText="false" shrinkToFit="false"/>
      <protection hidden="false"/>
    </xf>
    <xf xfId="0" fontId="3" numFmtId="0" fillId="2" borderId="0" applyFont="1" applyNumberFormat="0" applyFill="1" applyBorder="0" applyAlignment="1" applyProtection="true">
      <alignment horizontal="general" vertical="center" textRotation="0" wrapText="false" shrinkToFit="false"/>
      <protection hidden="false"/>
    </xf>
    <xf xfId="0" fontId="4" numFmtId="0" fillId="2" borderId="0" applyFont="1" applyNumberFormat="0" applyFill="1" applyBorder="0" applyAlignment="1" applyProtection="true">
      <alignment horizontal="general" vertical="center" textRotation="0" wrapText="false" shrinkToFit="false"/>
      <protection hidden="false"/>
    </xf>
    <xf xfId="0" fontId="11" numFmtId="0" fillId="2" borderId="0" applyFont="1" applyNumberFormat="0" applyFill="1" applyBorder="0" applyAlignment="1" applyProtection="true">
      <alignment horizontal="center" vertical="center" textRotation="0" wrapText="false" shrinkToFit="false"/>
      <protection hidden="false"/>
    </xf>
    <xf xfId="0" fontId="5" numFmtId="0" fillId="2" borderId="0" applyFont="1" applyNumberFormat="0" applyFill="1" applyBorder="0" applyAlignment="1" applyProtection="true">
      <alignment horizontal="general" vertical="center" textRotation="0" wrapText="false" shrinkToFit="false"/>
      <protection hidden="false"/>
    </xf>
    <xf xfId="0" fontId="6" numFmtId="0" fillId="2" borderId="0" applyFont="1" applyNumberFormat="0" applyFill="1" applyBorder="0" applyAlignment="1" applyProtection="true">
      <alignment horizontal="general" vertical="center" textRotation="0" wrapText="false" shrinkToFit="false"/>
      <protection hidden="false"/>
    </xf>
    <xf xfId="0" fontId="10" numFmtId="0" fillId="2" borderId="0" applyFont="1" applyNumberFormat="0" applyFill="1" applyBorder="0" applyAlignment="1" applyProtection="true">
      <alignment horizontal="center" vertical="center" textRotation="0" wrapText="false" shrinkToFit="false"/>
      <protection hidden="false"/>
    </xf>
    <xf xfId="0" fontId="10" numFmtId="0" fillId="2" borderId="0" applyFont="1" applyNumberFormat="0" applyFill="1" applyBorder="0" applyAlignment="0" applyProtection="true">
      <alignment horizontal="general" vertical="bottom" textRotation="0" wrapText="false" shrinkToFit="false"/>
      <protection hidden="false"/>
    </xf>
    <xf xfId="0" fontId="8" numFmtId="0" fillId="2" borderId="0" applyFont="1" applyNumberFormat="0" applyFill="1" applyBorder="0" applyAlignment="0" applyProtection="true">
      <alignment horizontal="general" vertical="bottom" textRotation="0" wrapText="false" shrinkToFit="false"/>
      <protection hidden="false"/>
    </xf>
    <xf xfId="0" fontId="1" numFmtId="0" fillId="2" borderId="1" applyFont="1" applyNumberFormat="0" applyFill="1" applyBorder="1" applyAlignment="0" applyProtection="true">
      <alignment horizontal="general" vertical="bottom" textRotation="0" wrapText="false" shrinkToFit="false"/>
      <protection hidden="false"/>
    </xf>
    <xf xfId="0" fontId="1" numFmtId="0" fillId="2" borderId="2" applyFont="1" applyNumberFormat="0" applyFill="1" applyBorder="1" applyAlignment="0" applyProtection="true">
      <alignment horizontal="general" vertical="bottom" textRotation="0" wrapText="false" shrinkToFit="false"/>
      <protection hidden="false"/>
    </xf>
    <xf xfId="0" fontId="1" numFmtId="0" fillId="2" borderId="3" applyFont="1" applyNumberFormat="0" applyFill="1" applyBorder="1" applyAlignment="0" applyProtection="true">
      <alignment horizontal="general" vertical="bottom" textRotation="0" wrapText="false" shrinkToFit="false"/>
      <protection hidden="false"/>
    </xf>
    <xf xfId="0" fontId="1" numFmtId="0" fillId="2" borderId="4" applyFont="1" applyNumberFormat="0" applyFill="1" applyBorder="1" applyAlignment="0" applyProtection="true">
      <alignment horizontal="general" vertical="bottom" textRotation="0" wrapText="false" shrinkToFit="false"/>
      <protection hidden="false"/>
    </xf>
    <xf xfId="0" fontId="1" numFmtId="0" fillId="2" borderId="5" applyFont="1" applyNumberFormat="0" applyFill="1" applyBorder="1" applyAlignment="0" applyProtection="true">
      <alignment horizontal="general" vertical="bottom" textRotation="0" wrapText="false" shrinkToFit="false"/>
      <protection hidden="false"/>
    </xf>
    <xf xfId="0" fontId="1" numFmtId="2" fillId="2" borderId="0" applyFont="1" applyNumberFormat="1" applyFill="1" applyBorder="0" applyAlignment="0" applyProtection="true">
      <alignment horizontal="general" vertical="bottom" textRotation="0" wrapText="false" shrinkToFit="false"/>
      <protection hidden="false"/>
    </xf>
    <xf xfId="0" fontId="3" numFmtId="2" fillId="2" borderId="0" applyFont="1" applyNumberFormat="1" applyFill="1" applyBorder="0" applyAlignment="0" applyProtection="true">
      <alignment horizontal="general" vertical="bottom" textRotation="0" wrapText="false" shrinkToFit="false"/>
      <protection hidden="false"/>
    </xf>
    <xf xfId="0" fontId="12" numFmtId="2" fillId="2" borderId="0" applyFont="1" applyNumberFormat="1" applyFill="1" applyBorder="0" applyAlignment="0" applyProtection="true">
      <alignment horizontal="general" vertical="bottom" textRotation="0" wrapText="false" shrinkToFit="false"/>
      <protection hidden="false"/>
    </xf>
    <xf xfId="0" fontId="1" numFmtId="0" fillId="2" borderId="6" applyFont="1" applyNumberFormat="0" applyFill="1" applyBorder="1" applyAlignment="0" applyProtection="true">
      <alignment horizontal="general" vertical="bottom" textRotation="0" wrapText="false" shrinkToFit="false"/>
      <protection hidden="false"/>
    </xf>
    <xf xfId="0" fontId="1" numFmtId="0" fillId="2" borderId="7" applyFont="1" applyNumberFormat="0" applyFill="1" applyBorder="1" applyAlignment="0" applyProtection="true">
      <alignment horizontal="general" vertical="bottom" textRotation="0" wrapText="false" shrinkToFit="false"/>
      <protection hidden="false"/>
    </xf>
    <xf xfId="0" fontId="1" numFmtId="0" fillId="2" borderId="8" applyFont="1" applyNumberFormat="0" applyFill="1" applyBorder="1" applyAlignment="0" applyProtection="true">
      <alignment horizontal="general" vertical="bottom" textRotation="0" wrapText="false" shrinkToFit="false"/>
      <protection hidden="false"/>
    </xf>
    <xf xfId="0" fontId="1" numFmtId="0" fillId="2" borderId="4" applyFont="1" applyNumberFormat="0" applyFill="1" applyBorder="1" applyAlignment="1" applyProtection="true">
      <alignment horizontal="general" vertical="center" textRotation="0" wrapText="false" shrinkToFit="false"/>
      <protection hidden="false"/>
    </xf>
    <xf xfId="0" fontId="13" numFmtId="0" fillId="5" borderId="0" applyFont="1" applyNumberFormat="0" applyFill="1" applyBorder="0" applyAlignment="1" applyProtection="true">
      <alignment horizontal="general" vertical="center" textRotation="0" wrapText="false" shrinkToFit="false"/>
      <protection hidden="false"/>
    </xf>
    <xf xfId="0" fontId="1" numFmtId="0" fillId="5" borderId="0" applyFont="1" applyNumberFormat="0" applyFill="1" applyBorder="0" applyAlignment="1" applyProtection="true">
      <alignment horizontal="general" vertical="center" textRotation="0" wrapText="false" shrinkToFit="false"/>
      <protection hidden="false"/>
    </xf>
    <xf xfId="0" fontId="1" numFmtId="2" fillId="5" borderId="0" applyFont="1" applyNumberFormat="1" applyFill="1" applyBorder="0" applyAlignment="1" applyProtection="true">
      <alignment horizontal="general" vertical="center" textRotation="0" wrapText="false" shrinkToFit="false"/>
      <protection hidden="false"/>
    </xf>
    <xf xfId="0" fontId="1" numFmtId="0" fillId="2" borderId="5" applyFont="1" applyNumberFormat="0" applyFill="1" applyBorder="1" applyAlignment="1" applyProtection="true">
      <alignment horizontal="general" vertical="center" textRotation="0" wrapText="false" shrinkToFit="false"/>
      <protection hidden="false"/>
    </xf>
    <xf xfId="0" fontId="14" numFmtId="0" fillId="2" borderId="0" applyFont="1" applyNumberFormat="0" applyFill="1" applyBorder="0" applyAlignment="1" applyProtection="true">
      <alignment horizontal="center" vertical="bottom" textRotation="0" wrapText="false" shrinkToFit="false"/>
      <protection hidden="false"/>
    </xf>
    <xf xfId="0" fontId="15" numFmtId="0" fillId="2" borderId="0" applyFont="1" applyNumberFormat="0" applyFill="1" applyBorder="0" applyAlignment="0" applyProtection="true">
      <alignment horizontal="general" vertical="bottom" textRotation="0" wrapText="false" shrinkToFit="false"/>
      <protection hidden="false"/>
    </xf>
    <xf xfId="0" fontId="16" numFmtId="0" fillId="2" borderId="0" applyFont="1" applyNumberFormat="0" applyFill="1" applyBorder="0" applyAlignment="0" applyProtection="true">
      <alignment horizontal="general" vertical="bottom" textRotation="0" wrapText="false" shrinkToFit="false"/>
      <protection hidden="false"/>
    </xf>
    <xf xfId="0" fontId="17" numFmtId="2" fillId="2" borderId="0" applyFont="1" applyNumberFormat="1" applyFill="1" applyBorder="0" applyAlignment="0" applyProtection="true">
      <alignment horizontal="general" vertical="bottom" textRotation="0" wrapText="false" shrinkToFit="false"/>
      <protection hidden="false"/>
    </xf>
    <xf xfId="0" fontId="1" numFmtId="2" fillId="2" borderId="0" applyFont="1" applyNumberFormat="1" applyFill="1" applyBorder="0" applyAlignment="0" applyProtection="true">
      <alignment horizontal="general" vertical="bottom" textRotation="0" wrapText="false" shrinkToFit="false"/>
      <protection hidden="false"/>
    </xf>
    <xf xfId="0" fontId="3" numFmtId="2" fillId="2" borderId="0" applyFont="1" applyNumberFormat="1" applyFill="1" applyBorder="0" applyAlignment="0" applyProtection="true">
      <alignment horizontal="general" vertical="bottom" textRotation="0" wrapText="false" shrinkToFit="false"/>
      <protection hidden="false"/>
    </xf>
    <xf xfId="0" fontId="18" numFmtId="2" fillId="2" borderId="0" applyFont="1" applyNumberFormat="1" applyFill="1" applyBorder="0" applyAlignment="0" applyProtection="true">
      <alignment horizontal="general" vertical="bottom" textRotation="0" wrapText="false" shrinkToFit="false"/>
      <protection hidden="false"/>
    </xf>
    <xf xfId="0" fontId="13" numFmtId="0" fillId="2" borderId="0" applyFont="1" applyNumberFormat="0" applyFill="1" applyBorder="0" applyAlignment="1" applyProtection="true">
      <alignment horizontal="general" vertical="center" textRotation="0" wrapText="false" shrinkToFit="false"/>
      <protection hidden="false"/>
    </xf>
    <xf xfId="0" fontId="1" numFmtId="2" fillId="2" borderId="0" applyFont="1" applyNumberFormat="1" applyFill="1" applyBorder="0" applyAlignment="1" applyProtection="true">
      <alignment horizontal="general" vertical="center" textRotation="0" wrapText="false" shrinkToFit="false"/>
      <protection hidden="false"/>
    </xf>
    <xf xfId="0" fontId="3" numFmtId="0" fillId="2" borderId="0" applyFont="1" applyNumberFormat="0" applyFill="1" applyBorder="0" applyAlignment="1" applyProtection="true">
      <alignment horizontal="general" vertical="top" textRotation="0" wrapText="true" shrinkToFit="false"/>
      <protection hidden="false"/>
    </xf>
    <xf xfId="0" fontId="1" numFmtId="0" fillId="2" borderId="0" applyFont="1" applyNumberFormat="0" applyFill="1" applyBorder="0" applyAlignment="1" applyProtection="true">
      <alignment horizontal="general" vertical="top" textRotation="0" wrapText="false" shrinkToFit="false"/>
      <protection hidden="false"/>
    </xf>
    <xf xfId="0" fontId="1" numFmtId="0" fillId="2" borderId="0" applyFont="1" applyNumberFormat="0" applyFill="1" applyBorder="0" applyAlignment="1" applyProtection="true">
      <alignment horizontal="left" vertical="top" textRotation="0" wrapText="false" shrinkToFit="false"/>
      <protection hidden="false"/>
    </xf>
    <xf xfId="0" fontId="3" numFmtId="2" fillId="2" borderId="0" applyFont="1" applyNumberFormat="1" applyFill="1" applyBorder="0" applyAlignment="1" applyProtection="true">
      <alignment horizontal="left" vertical="top" textRotation="0" wrapText="false" shrinkToFit="false"/>
      <protection hidden="false"/>
    </xf>
    <xf xfId="0" fontId="12" numFmtId="0" fillId="2" borderId="0" applyFont="1" applyNumberFormat="0" applyFill="1" applyBorder="0" applyAlignment="1" applyProtection="true">
      <alignment horizontal="right" vertical="center" textRotation="0" wrapText="false" shrinkToFit="false"/>
      <protection hidden="false"/>
    </xf>
    <xf xfId="0" fontId="2" numFmtId="0" fillId="2" borderId="0" applyFont="1" applyNumberFormat="0" applyFill="1" applyBorder="0" applyAlignment="1" applyProtection="true">
      <alignment horizontal="left" vertical="top" textRotation="0" wrapText="true" shrinkToFit="false"/>
      <protection hidden="false"/>
    </xf>
    <xf xfId="0" fontId="1" numFmtId="0" fillId="2" borderId="2" applyFont="1" applyNumberFormat="0" applyFill="1" applyBorder="1" applyAlignment="1" applyProtection="true">
      <alignment horizontal="general" vertical="top" textRotation="0" wrapText="false" shrinkToFit="false"/>
      <protection hidden="false"/>
    </xf>
    <xf xfId="0" fontId="1" numFmtId="0" fillId="5" borderId="0" applyFont="1" applyNumberFormat="0" applyFill="1" applyBorder="0" applyAlignment="1" applyProtection="true">
      <alignment horizontal="general" vertical="top" textRotation="0" wrapText="false" shrinkToFit="false"/>
      <protection hidden="false"/>
    </xf>
    <xf xfId="0" fontId="1" numFmtId="2" fillId="2" borderId="0" applyFont="1" applyNumberFormat="1" applyFill="1" applyBorder="0" applyAlignment="1" applyProtection="true">
      <alignment horizontal="general" vertical="top" textRotation="0" wrapText="false" shrinkToFit="false"/>
      <protection hidden="false"/>
    </xf>
    <xf xfId="0" fontId="1" numFmtId="0" fillId="2" borderId="0" applyFont="1" applyNumberFormat="0" applyFill="1" applyBorder="0" applyAlignment="1" applyProtection="true">
      <alignment horizontal="right" vertical="bottom" textRotation="0" wrapText="false" shrinkToFit="false"/>
      <protection hidden="false"/>
    </xf>
    <xf xfId="0" fontId="16" numFmtId="0" fillId="2" borderId="0" applyFont="1" applyNumberFormat="0" applyFill="1" applyBorder="0" applyAlignment="1" applyProtection="true">
      <alignment horizontal="right" vertical="bottom" textRotation="0" wrapText="false" shrinkToFit="false"/>
      <protection hidden="false"/>
    </xf>
    <xf xfId="0" fontId="1" numFmtId="2" fillId="2" borderId="7" applyFont="1" applyNumberFormat="1" applyFill="1" applyBorder="1" applyAlignment="0" applyProtection="true">
      <alignment horizontal="general" vertical="bottom" textRotation="0" wrapText="false" shrinkToFit="false"/>
      <protection hidden="false"/>
    </xf>
    <xf xfId="0" fontId="2" numFmtId="0" fillId="2" borderId="7" applyFont="1" applyNumberFormat="0" applyFill="1" applyBorder="1" applyAlignment="1" applyProtection="true">
      <alignment horizontal="left" vertical="top" textRotation="0" wrapText="true" shrinkToFit="false"/>
      <protection hidden="false"/>
    </xf>
    <xf xfId="0" fontId="1" numFmtId="0" fillId="2" borderId="0" applyFont="1" applyNumberFormat="0" applyFill="1" applyBorder="0" applyAlignment="1" applyProtection="true">
      <alignment horizontal="center" vertical="bottom" textRotation="0" wrapText="false" shrinkToFit="false"/>
      <protection hidden="false"/>
    </xf>
    <xf xfId="0" fontId="3" numFmtId="165" fillId="2" borderId="0" applyFont="1" applyNumberFormat="1" applyFill="1" applyBorder="0" applyAlignment="0" applyProtection="true">
      <alignment horizontal="general" vertical="bottom" textRotation="0" wrapText="false" shrinkToFit="false"/>
      <protection hidden="false"/>
    </xf>
    <xf xfId="0" fontId="3" numFmtId="3" fillId="2" borderId="0" applyFont="1" applyNumberFormat="1" applyFill="1" applyBorder="0" applyAlignment="0" applyProtection="true">
      <alignment horizontal="general" vertical="bottom" textRotation="0" wrapText="false" shrinkToFit="false"/>
      <protection hidden="false"/>
    </xf>
    <xf xfId="0" fontId="10" numFmtId="3"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1" applyProtection="true">
      <alignment horizontal="center" vertical="bottom" textRotation="0" wrapText="false" shrinkToFit="false"/>
      <protection hidden="false"/>
    </xf>
    <xf xfId="0" fontId="3" numFmtId="0" fillId="4" borderId="0" applyFont="1" applyNumberFormat="0" applyFill="1" applyBorder="0" applyAlignment="1" applyProtection="true">
      <alignment horizontal="center" vertical="bottom" textRotation="0" wrapText="false" shrinkToFit="false"/>
      <protection hidden="false"/>
    </xf>
    <xf xfId="0" fontId="3" numFmtId="0" fillId="3" borderId="0" applyFont="1" applyNumberFormat="0" applyFill="1" applyBorder="0" applyAlignment="1" applyProtection="true">
      <alignment horizontal="center" vertical="bottom" textRotation="0" wrapText="false" shrinkToFit="false"/>
      <protection hidden="false"/>
    </xf>
    <xf xfId="0" fontId="3" numFmtId="49" fillId="2" borderId="0" applyFont="1" applyNumberFormat="1" applyFill="1" applyBorder="0" applyAlignment="1" applyProtection="true">
      <alignment horizontal="center" vertical="bottom" textRotation="0" wrapText="false" shrinkToFit="false"/>
      <protection hidden="false"/>
    </xf>
    <xf xfId="0" fontId="11" numFmtId="0" fillId="2" borderId="0" applyFont="1" applyNumberFormat="0" applyFill="1" applyBorder="0" applyAlignment="1" applyProtection="true">
      <alignment horizontal="left" vertical="center" textRotation="0" wrapText="false" shrinkToFit="false"/>
      <protection hidden="false"/>
    </xf>
    <xf xfId="0" fontId="19" numFmtId="0" fillId="2" borderId="0" applyFont="1" applyNumberFormat="0" applyFill="1" applyBorder="0" applyAlignment="1" applyProtection="true">
      <alignment horizontal="right" vertical="center" textRotation="0" wrapText="false" shrinkToFit="false"/>
      <protection hidden="false"/>
    </xf>
    <xf xfId="0" fontId="19" numFmtId="0" fillId="2" borderId="0" applyFont="1" applyNumberFormat="0" applyFill="1" applyBorder="0" applyAlignment="1" applyProtection="true">
      <alignment horizontal="general" vertical="center"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20" numFmtId="0" fillId="2" borderId="0" applyFont="1" applyNumberFormat="0" applyFill="1" applyBorder="0" applyAlignment="1" applyProtection="true">
      <alignment horizontal="general" vertical="center" textRotation="0" wrapText="false" shrinkToFit="false"/>
      <protection hidden="false"/>
    </xf>
    <xf xfId="0" fontId="13" numFmtId="0" fillId="2" borderId="0" applyFont="1" applyNumberFormat="0" applyFill="1" applyBorder="0" applyAlignment="1" applyProtection="true">
      <alignment horizontal="left" vertical="center" textRotation="0" wrapText="false" shrinkToFit="false"/>
      <protection hidden="false"/>
    </xf>
    <xf xfId="0" fontId="11" numFmtId="0" fillId="2" borderId="0" applyFont="1" applyNumberFormat="0" applyFill="1" applyBorder="0" applyAlignment="1" applyProtection="true">
      <alignment horizontal="right" vertical="top" textRotation="0" wrapText="false" shrinkToFit="false"/>
      <protection hidden="false"/>
    </xf>
    <xf xfId="0" fontId="3" numFmtId="0" fillId="3" borderId="0" applyFont="1" applyNumberFormat="0"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1" applyProtection="true">
      <alignment horizontal="right" vertical="center" textRotation="0" wrapText="false" shrinkToFit="false"/>
      <protection hidden="false"/>
    </xf>
    <xf xfId="0" fontId="10" numFmtId="0" fillId="4" borderId="0" applyFont="1" applyNumberFormat="0" applyFill="1" applyBorder="0" applyAlignment="0" applyProtection="true">
      <alignment horizontal="general" vertical="bottom" textRotation="0" wrapText="false" shrinkToFit="false"/>
      <protection hidden="false"/>
    </xf>
    <xf xfId="0" fontId="8" numFmtId="0" fillId="2" borderId="0" applyFont="1" applyNumberFormat="0" applyFill="1" applyBorder="0" applyAlignment="0" applyProtection="true">
      <alignment horizontal="general" vertical="bottom" textRotation="0" wrapText="false" shrinkToFit="false"/>
      <protection hidden="false"/>
    </xf>
    <xf xfId="0" fontId="3" numFmtId="3" fillId="2" borderId="0" applyFont="1" applyNumberFormat="1" applyFill="1" applyBorder="0" applyAlignment="1" applyProtection="true">
      <alignment horizontal="general" vertical="center" textRotation="0" wrapText="false" shrinkToFit="false"/>
      <protection hidden="false"/>
    </xf>
    <xf xfId="0" fontId="3" numFmtId="3" fillId="2" borderId="0" applyFont="1" applyNumberFormat="1" applyFill="1" applyBorder="0" applyAlignment="1" applyProtection="true">
      <alignment horizontal="right" vertical="center" textRotation="0" wrapText="false" shrinkToFit="false"/>
      <protection hidden="false"/>
    </xf>
    <xf xfId="0" fontId="3" numFmtId="3" fillId="2" borderId="0" applyFont="1" applyNumberFormat="1" applyFill="1" applyBorder="0" applyAlignment="1" applyProtection="true">
      <alignment horizontal="general" vertical="center" textRotation="0" wrapText="false" shrinkToFit="false"/>
      <protection hidden="false"/>
    </xf>
    <xf xfId="0" fontId="3" numFmtId="3" fillId="2" borderId="0" applyFont="1" applyNumberFormat="1" applyFill="1" applyBorder="0" applyAlignment="1" applyProtection="true">
      <alignment horizontal="right" vertical="bottom" textRotation="0" wrapText="false" shrinkToFit="false"/>
      <protection hidden="false"/>
    </xf>
    <xf xfId="0" fontId="10" numFmtId="3" fillId="2" borderId="0" applyFont="1" applyNumberFormat="1" applyFill="1" applyBorder="0" applyAlignment="1" applyProtection="true">
      <alignment horizontal="right" vertical="center" textRotation="0" wrapText="false" shrinkToFit="false"/>
      <protection hidden="false"/>
    </xf>
    <xf xfId="0" fontId="10" numFmtId="3" fillId="4" borderId="0" applyFont="1" applyNumberFormat="1" applyFill="1" applyBorder="0" applyAlignment="0" applyProtection="true">
      <alignment horizontal="general" vertical="bottom" textRotation="0" wrapText="false" shrinkToFit="false"/>
      <protection hidden="false"/>
    </xf>
    <xf xfId="0" fontId="10" numFmtId="3" fillId="2" borderId="0" applyFont="1" applyNumberFormat="1" applyFill="1" applyBorder="0" applyAlignment="1" applyProtection="true">
      <alignment horizontal="right" vertical="bottom" textRotation="0" wrapText="false" shrinkToFit="false"/>
      <protection hidden="false"/>
    </xf>
    <xf xfId="0" fontId="1" numFmtId="3" fillId="2" borderId="0" applyFont="1" applyNumberFormat="1" applyFill="1" applyBorder="0" applyAlignment="0" applyProtection="true">
      <alignment horizontal="general" vertical="bottom" textRotation="0" wrapText="false" shrinkToFit="false"/>
      <protection hidden="false"/>
    </xf>
    <xf xfId="0" fontId="2" numFmtId="3" fillId="2" borderId="0" applyFont="1" applyNumberFormat="1" applyFill="1" applyBorder="0" applyAlignment="0" applyProtection="true">
      <alignment horizontal="general" vertical="bottom" textRotation="0" wrapText="false" shrinkToFit="false"/>
      <protection hidden="false"/>
    </xf>
    <xf xfId="0" fontId="11" numFmtId="0" fillId="2" borderId="0" applyFont="1" applyNumberFormat="0" applyFill="1" applyBorder="0" applyAlignment="1" applyProtection="true">
      <alignment horizontal="center" vertical="top" textRotation="0" wrapText="false" shrinkToFit="false"/>
      <protection hidden="false"/>
    </xf>
    <xf xfId="0" fontId="11" numFmtId="0" fillId="6" borderId="0" applyFont="1" applyNumberFormat="0" applyFill="1" applyBorder="0" applyAlignment="1" applyProtection="true">
      <alignment horizontal="center" vertical="top" textRotation="0" wrapText="false" shrinkToFit="false"/>
      <protection hidden="false"/>
    </xf>
    <xf xfId="0" fontId="6" numFmtId="0" fillId="2" borderId="0" applyFont="1" applyNumberFormat="0" applyFill="1" applyBorder="0" applyAlignment="1" applyProtection="true">
      <alignment horizontal="left"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3" numFmtId="0" fillId="3" borderId="0" applyFont="1" applyNumberFormat="0" applyFill="1" applyBorder="0" applyAlignment="0" applyProtection="true">
      <alignment horizontal="general" vertical="bottom" textRotation="0" wrapText="false" shrinkToFit="false"/>
      <protection hidden="false"/>
    </xf>
    <xf xfId="0" fontId="3" numFmtId="3" fillId="3" borderId="0" applyFont="1" applyNumberFormat="1" applyFill="1" applyBorder="0" applyAlignment="1" applyProtection="true">
      <alignment horizontal="right" vertical="bottom" textRotation="0" wrapText="false" shrinkToFit="false"/>
      <protection hidden="false"/>
    </xf>
    <xf xfId="0" fontId="1" numFmtId="0" fillId="2" borderId="0" applyFont="1" applyNumberFormat="0"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12" numFmtId="2" fillId="2" borderId="0" applyFont="1" applyNumberFormat="1" applyFill="1" applyBorder="0" applyAlignment="1" applyProtection="true">
      <alignment horizontal="left" vertical="bottom" textRotation="0" wrapText="false" shrinkToFit="false"/>
      <protection hidden="false"/>
    </xf>
    <xf xfId="0" fontId="12" numFmtId="0" fillId="2" borderId="0" applyFont="1" applyNumberFormat="0" applyFill="1" applyBorder="0" applyAlignment="1" applyProtection="true">
      <alignment horizontal="left" vertical="bottom" textRotation="0" wrapText="false" shrinkToFit="false"/>
      <protection hidden="false"/>
    </xf>
    <xf xfId="0" fontId="12" numFmtId="2" fillId="2" borderId="0" applyFont="1" applyNumberFormat="1" applyFill="1" applyBorder="0" applyAlignment="1" applyProtection="true">
      <alignment horizontal="right" vertical="bottom" textRotation="0" wrapText="false" shrinkToFit="false"/>
      <protection hidden="false"/>
    </xf>
    <xf xfId="0" fontId="10" numFmtId="164" fillId="2" borderId="0" applyFont="1" applyNumberFormat="1" applyFill="1" applyBorder="0" applyAlignment="1" applyProtection="true">
      <alignment horizontal="center" vertical="center" textRotation="0" wrapText="false" shrinkToFit="false"/>
      <protection hidden="false"/>
    </xf>
    <xf xfId="0" fontId="11" numFmtId="0" fillId="6" borderId="0" applyFont="1" applyNumberFormat="0" applyFill="1" applyBorder="0" applyAlignment="1" applyProtection="true">
      <alignment horizontal="center" vertical="center" textRotation="0" wrapText="false" shrinkToFit="false"/>
      <protection hidden="false"/>
    </xf>
    <xf xfId="0" fontId="3" numFmtId="0" fillId="2" borderId="0" applyFont="1" applyNumberFormat="0" applyFill="1" applyBorder="0" applyAlignment="1" applyProtection="true">
      <alignment horizontal="general" vertical="top" textRotation="0" wrapText="false" shrinkToFit="false"/>
      <protection hidden="false"/>
    </xf>
    <xf xfId="0" fontId="21" numFmtId="0" fillId="2" borderId="0" applyFont="1" applyNumberFormat="0" applyFill="1" applyBorder="0" applyAlignment="0" applyProtection="true">
      <alignment horizontal="general" vertical="bottom" textRotation="0" wrapText="false" shrinkToFit="false"/>
      <protection hidden="false"/>
    </xf>
    <xf xfId="0" fontId="8" numFmtId="164" fillId="2" borderId="0" applyFont="1" applyNumberFormat="1" applyFill="1" applyBorder="0" applyAlignment="0" applyProtection="true">
      <alignment horizontal="general" vertical="bottom" textRotation="0" wrapText="false" shrinkToFit="false"/>
      <protection hidden="false"/>
    </xf>
    <xf xfId="0" fontId="22" numFmtId="0" fillId="0" borderId="0" applyFont="1" applyNumberFormat="0" applyFill="0" applyBorder="0" applyAlignment="1" applyProtection="true">
      <alignment horizontal="center" vertical="center" textRotation="0" wrapText="true" shrinkToFit="false"/>
      <protection hidden="false"/>
    </xf>
    <xf xfId="0" fontId="3" numFmtId="0" fillId="0" borderId="0" applyFont="1" applyNumberFormat="0" applyFill="0" applyBorder="0" applyAlignment="1" applyProtection="true">
      <alignment horizontal="center" vertical="top" textRotation="0" wrapText="tru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1" numFmtId="0" fillId="2" borderId="0" applyFont="1" applyNumberFormat="0" applyFill="1" applyBorder="0" applyAlignment="1" applyProtection="true">
      <alignment horizontal="center" vertical="center" textRotation="0" wrapText="false" shrinkToFit="false"/>
      <protection hidden="false"/>
    </xf>
    <xf xfId="0" fontId="0" numFmtId="0" fillId="0" borderId="0" applyFont="0" applyNumberFormat="0" applyFill="0" applyBorder="0" applyAlignment="1" applyProtection="true">
      <alignment horizontal="center" vertical="center" textRotation="0" wrapText="false" shrinkToFit="false"/>
      <protection hidden="false"/>
    </xf>
    <xf xfId="0" fontId="1" numFmtId="3" fillId="2" borderId="0" applyFont="1" applyNumberFormat="1" applyFill="1" applyBorder="0" applyAlignment="1" applyProtection="true">
      <alignment horizontal="center" vertical="center" textRotation="0" wrapText="false" shrinkToFit="false"/>
      <protection hidden="false"/>
    </xf>
    <xf xfId="0" fontId="3" numFmtId="0" fillId="2" borderId="0" applyFont="1" applyNumberFormat="0" applyFill="1" applyBorder="0" applyAlignment="1" applyProtection="true">
      <alignment horizontal="center" vertical="center" textRotation="0" wrapText="false" shrinkToFit="false"/>
      <protection hidden="false"/>
    </xf>
    <xf xfId="0" fontId="4" numFmtId="0" fillId="2" borderId="0" applyFont="1" applyNumberFormat="0" applyFill="1" applyBorder="0" applyAlignment="1" applyProtection="true">
      <alignment horizontal="center" vertical="center" textRotation="0" wrapText="false" shrinkToFit="false"/>
      <protection hidden="false"/>
    </xf>
    <xf xfId="0" fontId="6" numFmtId="0" fillId="2" borderId="0" applyFont="1" applyNumberFormat="0" applyFill="1" applyBorder="0" applyAlignment="1" applyProtection="true">
      <alignment horizontal="center" vertical="center" textRotation="0" wrapText="false" shrinkToFit="false"/>
      <protection hidden="false"/>
    </xf>
    <xf xfId="0" fontId="1" numFmtId="0" fillId="4" borderId="0" applyFont="1" applyNumberFormat="0" applyFill="1" applyBorder="0" applyAlignment="1" applyProtection="true">
      <alignment horizontal="center" vertical="center" textRotation="0" wrapText="false" shrinkToFit="false"/>
      <protection hidden="false"/>
    </xf>
    <xf xfId="0" fontId="6" numFmtId="0" fillId="4" borderId="0" applyFont="1" applyNumberFormat="0" applyFill="1" applyBorder="0" applyAlignment="1" applyProtection="true">
      <alignment horizontal="center" vertical="center" textRotation="0" wrapText="false" shrinkToFit="false"/>
      <protection hidden="false"/>
    </xf>
    <xf xfId="0" fontId="23" numFmtId="166" fillId="3" borderId="9" applyFont="1" applyNumberFormat="1" applyFill="1" applyBorder="1" applyAlignment="1" applyProtection="true">
      <alignment horizontal="center" vertical="center" textRotation="0" wrapText="true" shrinkToFit="false"/>
      <protection hidden="false"/>
    </xf>
    <xf xfId="0" fontId="3" numFmtId="166" fillId="0" borderId="0" applyFont="1" applyNumberFormat="1" applyFill="0" applyBorder="0" applyAlignment="1" applyProtection="true">
      <alignment horizontal="center" vertical="top" textRotation="0" wrapText="true" shrinkToFit="false"/>
      <protection hidden="false"/>
    </xf>
    <xf xfId="0" fontId="24" numFmtId="166" fillId="0" borderId="9" applyFont="1" applyNumberFormat="1" applyFill="0" applyBorder="1" applyAlignment="1" applyProtection="true">
      <alignment horizontal="center" vertical="center" textRotation="0" wrapText="true" shrinkToFit="false"/>
      <protection hidden="false"/>
    </xf>
    <xf xfId="0" fontId="23" numFmtId="166" fillId="0" borderId="9" applyFont="1" applyNumberFormat="1" applyFill="0" applyBorder="1" applyAlignment="1" applyProtection="true">
      <alignment horizontal="center" vertical="center" textRotation="0" wrapText="true" shrinkToFit="false"/>
      <protection hidden="false"/>
    </xf>
    <xf xfId="0" fontId="23" numFmtId="166" fillId="3" borderId="0" applyFont="1" applyNumberFormat="1" applyFill="1" applyBorder="0" applyAlignment="1" applyProtection="true">
      <alignment horizontal="center" vertical="center" textRotation="0" wrapText="true" shrinkToFit="false"/>
      <protection hidden="false"/>
    </xf>
    <xf xfId="0" fontId="10" numFmtId="166" fillId="2" borderId="0" applyFont="1" applyNumberFormat="1" applyFill="1" applyBorder="0" applyAlignment="1" applyProtection="true">
      <alignment horizontal="center" vertical="center" textRotation="0" wrapText="false" shrinkToFit="false"/>
      <protection hidden="false"/>
    </xf>
    <xf xfId="0" fontId="0" numFmtId="166" fillId="0" borderId="0" applyFont="0" applyNumberFormat="1" applyFill="0" applyBorder="0" applyAlignment="1" applyProtection="true">
      <alignment horizontal="center" vertical="center" textRotation="0" wrapText="false" shrinkToFit="false"/>
      <protection hidden="false"/>
    </xf>
    <xf xfId="0" fontId="0" numFmtId="166" fillId="0" borderId="0" applyFont="0" applyNumberFormat="1" applyFill="0" applyBorder="0" applyAlignment="0" applyProtection="true">
      <alignment horizontal="general" vertical="bottom" textRotation="0" wrapText="false" shrinkToFit="false"/>
      <protection hidden="false"/>
    </xf>
    <xf xfId="0" fontId="1" numFmtId="166" fillId="4" borderId="0" applyFont="1" applyNumberFormat="1" applyFill="1" applyBorder="0" applyAlignment="1" applyProtection="true">
      <alignment horizontal="center" vertical="center" textRotation="0" wrapText="false" shrinkToFit="false"/>
      <protection hidden="false"/>
    </xf>
    <xf xfId="0" fontId="6" numFmtId="166" fillId="4" borderId="0" applyFont="1" applyNumberFormat="1" applyFill="1" applyBorder="0" applyAlignment="1" applyProtection="true">
      <alignment horizontal="center" vertical="center" textRotation="0" wrapText="false" shrinkToFit="false"/>
      <protection hidden="false"/>
    </xf>
    <xf xfId="0" fontId="2" numFmtId="166" fillId="2" borderId="0" applyFont="1" applyNumberFormat="1" applyFill="1" applyBorder="0" applyAlignment="0" applyProtection="true">
      <alignment horizontal="general" vertical="bottom" textRotation="0" wrapText="false" shrinkToFit="false"/>
      <protection hidden="false"/>
    </xf>
    <xf xfId="0" fontId="1" numFmtId="166" fillId="2" borderId="0" applyFont="1" applyNumberFormat="1" applyFill="1" applyBorder="0" applyAlignment="1" applyProtection="true">
      <alignment horizontal="center" vertical="center" textRotation="0" wrapText="false" shrinkToFit="false"/>
      <protection hidden="false"/>
    </xf>
    <xf xfId="0" fontId="6" numFmtId="166" fillId="2" borderId="0" applyFont="1" applyNumberFormat="1" applyFill="1" applyBorder="0" applyAlignment="1" applyProtection="true">
      <alignment horizontal="center" vertical="center" textRotation="0" wrapText="false" shrinkToFit="false"/>
      <protection hidden="false"/>
    </xf>
    <xf xfId="0" fontId="1" numFmtId="166" fillId="2" borderId="0" applyFont="1" applyNumberFormat="1" applyFill="1" applyBorder="0" applyAlignment="0" applyProtection="true">
      <alignment horizontal="general" vertical="bottom" textRotation="0" wrapText="false" shrinkToFit="false"/>
      <protection hidden="false"/>
    </xf>
    <xf xfId="0" fontId="25" numFmtId="0" fillId="2" borderId="0" applyFont="1" applyNumberFormat="0" applyFill="1" applyBorder="0" applyAlignment="0" applyProtection="true">
      <alignment horizontal="general" vertical="bottom" textRotation="0" wrapText="false" shrinkToFit="false"/>
      <protection hidden="false"/>
    </xf>
    <xf xfId="0" fontId="25" numFmtId="0" fillId="2" borderId="0" applyFont="1" applyNumberFormat="0" applyFill="1" applyBorder="0" applyAlignment="1" applyProtection="true">
      <alignment horizontal="general" vertical="center" textRotation="0" wrapText="false" shrinkToFit="false"/>
      <protection hidden="false"/>
    </xf>
    <xf xfId="0" fontId="11" numFmtId="0" fillId="6" borderId="0" applyFont="1" applyNumberFormat="0" applyFill="1" applyBorder="0" applyAlignment="1" applyProtection="true">
      <alignment horizontal="right" vertical="top" textRotation="0" wrapText="false" shrinkToFit="false"/>
      <protection hidden="false"/>
    </xf>
    <xf xfId="0" fontId="20" numFmtId="0" fillId="2" borderId="0" applyFont="1" applyNumberFormat="0" applyFill="1" applyBorder="0" applyAlignment="1" applyProtection="true">
      <alignment horizontal="right" vertical="center" textRotation="0" wrapText="false" shrinkToFit="false"/>
      <protection hidden="false"/>
    </xf>
    <xf xfId="0" fontId="2" numFmtId="0" fillId="2" borderId="0" applyFont="1" applyNumberFormat="0" applyFill="1" applyBorder="0" applyAlignment="1" applyProtection="true">
      <alignment horizontal="right" vertical="bottom" textRotation="0" wrapText="false" shrinkToFit="false"/>
      <protection hidden="false"/>
    </xf>
    <xf xfId="0" fontId="3" numFmtId="0" fillId="2" borderId="0" applyFont="1" applyNumberFormat="0" applyFill="1" applyBorder="0" applyAlignment="1" applyProtection="true">
      <alignment horizontal="right" vertical="bottom" textRotation="0" wrapText="false" shrinkToFit="false"/>
      <protection hidden="false"/>
    </xf>
    <xf xfId="0" fontId="3" numFmtId="3" fillId="2" borderId="0" applyFont="1" applyNumberFormat="1" applyFill="1" applyBorder="0" applyAlignment="1" applyProtection="true">
      <alignment horizontal="right" vertical="center" textRotation="0" wrapText="false" shrinkToFit="false"/>
      <protection hidden="false"/>
    </xf>
    <xf xfId="0" fontId="3" numFmtId="0" fillId="2" borderId="0" applyFont="1" applyNumberFormat="0" applyFill="1" applyBorder="0" applyAlignment="1" applyProtection="true">
      <alignment horizontal="right" vertical="bottom" textRotation="0" wrapText="false" shrinkToFit="false"/>
      <protection hidden="false"/>
    </xf>
    <xf xfId="0" fontId="10" numFmtId="0" fillId="2" borderId="0" applyFont="1" applyNumberFormat="0" applyFill="1" applyBorder="0" applyAlignment="1" applyProtection="true">
      <alignment horizontal="right" vertical="bottom" textRotation="0" wrapText="false" shrinkToFit="false"/>
      <protection hidden="false"/>
    </xf>
    <xf xfId="0" fontId="10" numFmtId="4" fillId="2" borderId="0" applyFont="1" applyNumberFormat="1" applyFill="1" applyBorder="0" applyAlignment="1" applyProtection="true">
      <alignment horizontal="right" vertical="bottom" textRotation="0" wrapText="false" shrinkToFit="false"/>
      <protection hidden="false"/>
    </xf>
    <xf xfId="0" fontId="23" numFmtId="166" fillId="2" borderId="0" applyFont="1" applyNumberFormat="1" applyFill="1" applyBorder="0" applyAlignment="1" applyProtection="true">
      <alignment horizontal="center" vertical="center" textRotation="0" wrapText="true" shrinkToFit="false"/>
      <protection hidden="false"/>
    </xf>
    <xf xfId="0" fontId="24" numFmtId="166" fillId="2" borderId="0" applyFont="1" applyNumberFormat="1" applyFill="1" applyBorder="0" applyAlignment="1" applyProtection="true">
      <alignment horizontal="center" vertical="center" textRotation="0" wrapText="true" shrinkToFit="false"/>
      <protection hidden="false"/>
    </xf>
    <xf xfId="0" fontId="0" numFmtId="166" fillId="2" borderId="0" applyFont="0" applyNumberFormat="1" applyFill="1" applyBorder="0" applyAlignment="1" applyProtection="true">
      <alignment horizontal="center" vertical="center" textRotation="0" wrapText="false" shrinkToFit="false"/>
      <protection hidden="false"/>
    </xf>
    <xf xfId="0" fontId="12" numFmtId="0" fillId="2" borderId="0" applyFont="1" applyNumberFormat="0" applyFill="1" applyBorder="0" applyAlignment="1" applyProtection="true">
      <alignment horizontal="center" vertical="center" textRotation="0" wrapText="false" shrinkToFit="false"/>
      <protection hidden="false"/>
    </xf>
    <xf xfId="0" fontId="3" numFmtId="3" fillId="2" borderId="0" applyFont="1" applyNumberFormat="1" applyFill="1" applyBorder="0" applyAlignment="1" applyProtection="true">
      <alignment horizontal="center" vertical="center" textRotation="0" wrapText="false" shrinkToFit="false"/>
      <protection hidden="false"/>
    </xf>
    <xf xfId="0" fontId="3" numFmtId="164" fillId="3" borderId="0" applyFont="1" applyNumberFormat="1" applyFill="1" applyBorder="0" applyAlignment="1" applyProtection="true">
      <alignment horizontal="center" vertical="center" textRotation="0" wrapText="false" shrinkToFit="false"/>
      <protection hidden="false"/>
    </xf>
    <xf xfId="0" fontId="3" numFmtId="164" fillId="2" borderId="0" applyFont="1" applyNumberFormat="1" applyFill="1" applyBorder="0" applyAlignment="1" applyProtection="true">
      <alignment horizontal="center" vertical="center" textRotation="0" wrapText="false" shrinkToFit="false"/>
      <protection hidden="false"/>
    </xf>
    <xf xfId="0" fontId="10" numFmtId="3" fillId="2" borderId="0" applyFont="1" applyNumberFormat="1" applyFill="1" applyBorder="0" applyAlignment="1" applyProtection="true">
      <alignment horizontal="center" vertical="center" textRotation="0" wrapText="false" shrinkToFit="false"/>
      <protection hidden="false"/>
    </xf>
    <xf xfId="0" fontId="10" numFmtId="164" fillId="2" borderId="0" applyFont="1" applyNumberFormat="1" applyFill="1" applyBorder="0" applyAlignment="1" applyProtection="true">
      <alignment horizontal="center" vertical="center" textRotation="0" wrapText="false" shrinkToFit="false"/>
      <protection hidden="false"/>
    </xf>
    <xf xfId="0" fontId="3" numFmtId="3" fillId="0" borderId="0" applyFont="1" applyNumberFormat="1" applyFill="0" applyBorder="0" applyAlignment="1" applyProtection="true">
      <alignment horizontal="center" vertical="center" textRotation="0" wrapText="false" shrinkToFit="false"/>
      <protection hidden="false"/>
    </xf>
    <xf xfId="0" fontId="26" numFmtId="164" fillId="2" borderId="0" applyFont="1" applyNumberFormat="1" applyFill="1" applyBorder="0" applyAlignment="1" applyProtection="true">
      <alignment horizontal="center" vertical="center" textRotation="0" wrapText="false" shrinkToFit="false"/>
      <protection hidden="false"/>
    </xf>
    <xf xfId="0" fontId="10" numFmtId="3" fillId="2" borderId="0" applyFont="1" applyNumberFormat="1" applyFill="1" applyBorder="0" applyAlignment="1" applyProtection="true">
      <alignment horizontal="center" vertical="center" textRotation="0" wrapText="false" shrinkToFit="false"/>
      <protection hidden="false"/>
    </xf>
    <xf xfId="0" fontId="3" numFmtId="164" fillId="2" borderId="0" applyFont="1" applyNumberFormat="1" applyFill="1" applyBorder="0" applyAlignment="1" applyProtection="true">
      <alignment horizontal="center" vertical="center" textRotation="0" wrapText="false" shrinkToFit="false"/>
      <protection hidden="false"/>
    </xf>
    <xf xfId="0" fontId="3" numFmtId="3" fillId="7" borderId="0" applyFont="1" applyNumberFormat="1" applyFill="1" applyBorder="0" applyAlignment="1" applyProtection="true">
      <alignment horizontal="center" vertical="center" textRotation="0" wrapText="false" shrinkToFit="false"/>
      <protection hidden="false"/>
    </xf>
    <xf xfId="0" fontId="3" numFmtId="3" fillId="3" borderId="0" applyFont="1" applyNumberFormat="1" applyFill="1" applyBorder="0" applyAlignment="1" applyProtection="true">
      <alignment horizontal="center" vertical="center" textRotation="0" wrapText="false" shrinkToFit="false"/>
      <protection hidden="false"/>
    </xf>
    <xf xfId="0" fontId="3" numFmtId="10" fillId="2" borderId="0" applyFont="1" applyNumberFormat="1" applyFill="1" applyBorder="0" applyAlignment="1" applyProtection="true">
      <alignment horizontal="center" vertical="center" textRotation="0" wrapText="false" shrinkToFit="false"/>
      <protection hidden="false"/>
    </xf>
    <xf xfId="0" fontId="27" numFmtId="3" fillId="8" borderId="0" applyFont="1" applyNumberFormat="1" applyFill="1" applyBorder="0" applyAlignment="1" applyProtection="true">
      <alignment horizontal="center" vertical="center" textRotation="0" wrapText="false" shrinkToFit="false"/>
      <protection hidden="false"/>
    </xf>
    <xf xfId="0" fontId="27" numFmtId="3" fillId="7" borderId="0" applyFont="1" applyNumberFormat="1" applyFill="1" applyBorder="0" applyAlignment="1" applyProtection="true">
      <alignment horizontal="center" vertical="center" textRotation="0" wrapText="false" shrinkToFit="false"/>
      <protection hidden="false"/>
    </xf>
    <xf xfId="0" fontId="3" numFmtId="3" fillId="2" borderId="0" applyFont="1" applyNumberFormat="1" applyFill="1" applyBorder="0" applyAlignment="1" applyProtection="true">
      <alignment horizontal="center" vertical="center" textRotation="0" wrapText="false" shrinkToFit="false"/>
      <protection hidden="false"/>
    </xf>
    <xf xfId="0" fontId="3" numFmtId="10" fillId="2" borderId="0" applyFont="1" applyNumberFormat="1" applyFill="1" applyBorder="0" applyAlignment="1" applyProtection="true">
      <alignment horizontal="center" vertical="center" textRotation="0" wrapText="false" shrinkToFit="false"/>
      <protection hidden="false"/>
    </xf>
    <xf xfId="0" fontId="10" numFmtId="3" fillId="4" borderId="0" applyFont="1" applyNumberFormat="1" applyFill="1" applyBorder="0" applyAlignment="1" applyProtection="true">
      <alignment horizontal="center" vertical="center" textRotation="0" wrapText="false" shrinkToFit="false"/>
      <protection hidden="false"/>
    </xf>
    <xf xfId="0" fontId="10" numFmtId="164" fillId="4" borderId="0" applyFont="1" applyNumberFormat="1" applyFill="1" applyBorder="0" applyAlignment="1" applyProtection="true">
      <alignment horizontal="center" vertical="center" textRotation="0" wrapText="false" shrinkToFit="false"/>
      <protection hidden="false"/>
    </xf>
    <xf xfId="0" fontId="3" numFmtId="3" fillId="3" borderId="0" applyFont="1" applyNumberFormat="1" applyFill="1" applyBorder="0" applyAlignment="1" applyProtection="true">
      <alignment horizontal="center" vertical="center" textRotation="0" wrapText="false" shrinkToFit="false"/>
      <protection hidden="false"/>
    </xf>
    <xf xfId="0" fontId="10" numFmtId="0" fillId="2" borderId="0" applyFont="1" applyNumberFormat="0" applyFill="1" applyBorder="0" applyAlignment="1" applyProtection="true">
      <alignment horizontal="center" vertical="center" textRotation="0" wrapText="false" shrinkToFit="false"/>
      <protection hidden="false"/>
    </xf>
    <xf xfId="0" fontId="8" numFmtId="0" fillId="2" borderId="0" applyFont="1" applyNumberFormat="0" applyFill="1" applyBorder="0" applyAlignment="1" applyProtection="true">
      <alignment horizontal="center" vertical="center" textRotation="0" wrapText="false" shrinkToFit="false"/>
      <protection hidden="false"/>
    </xf>
    <xf xfId="0" fontId="3" numFmtId="164" fillId="3" borderId="0" applyFont="1" applyNumberFormat="1" applyFill="1" applyBorder="0" applyAlignment="1" applyProtection="true">
      <alignment horizontal="center" vertical="center" textRotation="0" wrapText="false" shrinkToFit="false"/>
      <protection hidden="false"/>
    </xf>
    <xf xfId="0" fontId="3" numFmtId="164" fillId="2" borderId="0" applyFont="1" applyNumberFormat="1" applyFill="1" applyBorder="0" applyAlignment="1" applyProtection="true">
      <alignment horizontal="center" vertical="center" textRotation="0" wrapText="false" shrinkToFit="false"/>
      <protection hidden="false"/>
    </xf>
    <xf xfId="0" fontId="8" numFmtId="3" fillId="2" borderId="0" applyFont="1" applyNumberFormat="1" applyFill="1" applyBorder="0" applyAlignment="1" applyProtection="true">
      <alignment horizontal="center" vertical="center" textRotation="0" wrapText="false" shrinkToFit="false"/>
      <protection hidden="false"/>
    </xf>
    <xf xfId="0" fontId="10" numFmtId="164" fillId="4" borderId="0" applyFont="1" applyNumberFormat="1" applyFill="1" applyBorder="0" applyAlignment="1" applyProtection="true">
      <alignment horizontal="center" vertical="center" textRotation="0" wrapText="false" shrinkToFit="false"/>
      <protection hidden="false"/>
    </xf>
    <xf xfId="0" fontId="10" numFmtId="164" fillId="2" borderId="0" applyFont="1" applyNumberFormat="1" applyFill="1" applyBorder="0" applyAlignment="1" applyProtection="true">
      <alignment horizontal="center" vertical="center" textRotation="0" wrapText="false" shrinkToFit="false"/>
      <protection hidden="false"/>
    </xf>
    <xf xfId="0" fontId="3" numFmtId="3" fillId="7" borderId="0" applyFont="1" applyNumberFormat="1" applyFill="1" applyBorder="0" applyAlignment="1" applyProtection="true">
      <alignment horizontal="center" vertical="center" textRotation="0" wrapText="false" shrinkToFit="false"/>
      <protection hidden="false"/>
    </xf>
    <xf xfId="0" fontId="3" numFmtId="0" fillId="2" borderId="0" applyFont="1" applyNumberFormat="0" applyFill="1" applyBorder="0" applyAlignment="1" applyProtection="true">
      <alignment horizontal="center" vertical="center" textRotation="0" wrapText="true" shrinkToFit="false"/>
      <protection hidden="false"/>
    </xf>
    <xf xfId="0" fontId="1" numFmtId="3" fillId="3" borderId="0" applyFont="1" applyNumberFormat="1" applyFill="1" applyBorder="0" applyAlignment="1" applyProtection="true">
      <alignment horizontal="center" vertical="center" textRotation="0" wrapText="false" shrinkToFit="false"/>
      <protection hidden="false"/>
    </xf>
    <xf xfId="0" fontId="3" numFmtId="3" fillId="0" borderId="0" applyFont="1" applyNumberFormat="1" applyFill="0" applyBorder="0" applyAlignment="1" applyProtection="true">
      <alignment horizontal="center" vertical="center" textRotation="0" wrapText="false" shrinkToFit="false"/>
      <protection hidden="false"/>
    </xf>
    <xf xfId="0" fontId="3" numFmtId="164" fillId="0" borderId="0" applyFont="1" applyNumberFormat="1" applyFill="0" applyBorder="0" applyAlignment="1" applyProtection="true">
      <alignment horizontal="center" vertical="center" textRotation="0" wrapText="false" shrinkToFit="false"/>
      <protection hidden="false"/>
    </xf>
    <xf xfId="0" fontId="10" numFmtId="3" fillId="4" borderId="0" applyFont="1" applyNumberFormat="1" applyFill="1" applyBorder="0" applyAlignment="1" applyProtection="true">
      <alignment horizontal="center" vertical="center" textRotation="0" wrapText="false" shrinkToFit="false"/>
      <protection hidden="false"/>
    </xf>
    <xf xfId="0" fontId="1" numFmtId="0" fillId="3" borderId="0" applyFont="1" applyNumberFormat="0" applyFill="1" applyBorder="0" applyAlignment="1" applyProtection="true">
      <alignment horizontal="center" vertical="center" textRotation="0" wrapText="false" shrinkToFit="false"/>
      <protection hidden="false"/>
    </xf>
    <xf xfId="0" fontId="3" numFmtId="164" fillId="2" borderId="0" applyFont="1" applyNumberFormat="1" applyFill="1" applyBorder="0" applyAlignment="1" applyProtection="true">
      <alignment horizontal="center" vertical="center" textRotation="0" wrapText="false" shrinkToFit="false"/>
      <protection hidden="false"/>
    </xf>
    <xf xfId="0" fontId="3" numFmtId="3" fillId="4" borderId="0" applyFont="1" applyNumberFormat="1" applyFill="1" applyBorder="0" applyAlignment="1" applyProtection="true">
      <alignment horizontal="center" vertical="center" textRotation="0" wrapText="false" shrinkToFit="false"/>
      <protection hidden="false"/>
    </xf>
    <xf xfId="0" fontId="3" numFmtId="167" fillId="3" borderId="0" applyFont="1" applyNumberFormat="1" applyFill="1" applyBorder="0" applyAlignment="1" applyProtection="true">
      <alignment horizontal="center" vertical="center" textRotation="0" wrapText="false" shrinkToFit="false"/>
      <protection hidden="false"/>
    </xf>
    <xf xfId="0" fontId="3" numFmtId="3" fillId="9" borderId="0" applyFont="1" applyNumberFormat="1" applyFill="1" applyBorder="0" applyAlignment="1" applyProtection="true">
      <alignment horizontal="center" vertical="center" textRotation="0" wrapText="false" shrinkToFit="false"/>
      <protection hidden="false"/>
    </xf>
    <xf xfId="0" fontId="3" numFmtId="3" fillId="3" borderId="0" applyFont="1" applyNumberFormat="1" applyFill="1" applyBorder="0" applyAlignment="1" applyProtection="true">
      <alignment horizontal="center" vertical="center" textRotation="0" wrapText="false" shrinkToFit="false"/>
      <protection hidden="false"/>
    </xf>
    <xf xfId="0" fontId="3" numFmtId="0" fillId="2" borderId="0" applyFont="1" applyNumberFormat="0" applyFill="1" applyBorder="0" applyAlignment="1" applyProtection="true">
      <alignment horizontal="general" vertical="top" textRotation="0" wrapText="true" shrinkToFit="false"/>
      <protection hidden="false"/>
    </xf>
    <xf xfId="0" fontId="3" numFmtId="164" fillId="0" borderId="0" applyFont="1" applyNumberFormat="1" applyFill="0" applyBorder="0" applyAlignment="0" applyProtection="true">
      <alignment horizontal="general" vertical="bottom" textRotation="0" wrapText="false" shrinkToFit="false"/>
      <protection hidden="false"/>
    </xf>
    <xf xfId="0" fontId="2" numFmtId="0" fillId="0" borderId="0" applyFont="1" applyNumberFormat="0" applyFill="0" applyBorder="0" applyAlignment="0" applyProtection="true">
      <alignment horizontal="general" vertical="bottom" textRotation="0" wrapText="false" shrinkToFit="false"/>
      <protection hidden="false"/>
    </xf>
    <xf xfId="0" fontId="6" numFmtId="0" fillId="0" borderId="0" applyFont="1" applyNumberFormat="0" applyFill="0" applyBorder="0" applyAlignment="0" applyProtection="true">
      <alignment horizontal="general" vertical="bottom" textRotation="0" wrapText="false" shrinkToFit="false"/>
      <protection hidden="false"/>
    </xf>
    <xf xfId="0" fontId="10" numFmtId="3" fillId="0" borderId="0" applyFont="1" applyNumberFormat="1" applyFill="0" applyBorder="0" applyAlignment="0" applyProtection="true">
      <alignment horizontal="general" vertical="bottom" textRotation="0" wrapText="false" shrinkToFit="false"/>
      <protection hidden="false"/>
    </xf>
    <xf xfId="0" fontId="3" numFmtId="3" fillId="0" borderId="0" applyFont="1" applyNumberFormat="1" applyFill="0" applyBorder="0" applyAlignment="0" applyProtection="true">
      <alignment horizontal="general" vertical="bottom" textRotation="0" wrapText="false" shrinkToFit="false"/>
      <protection hidden="false"/>
    </xf>
    <xf xfId="0" fontId="3" numFmtId="0" fillId="0" borderId="0" applyFont="1" applyNumberFormat="0" applyFill="0" applyBorder="0" applyAlignment="1" applyProtection="true">
      <alignment horizontal="general" vertical="top" textRotation="0" wrapText="false" shrinkToFit="false"/>
      <protection hidden="false"/>
    </xf>
    <xf xfId="0" fontId="3" numFmtId="0" fillId="0" borderId="0" applyFont="1" applyNumberFormat="0" applyFill="0" applyBorder="0" applyAlignment="0" applyProtection="true">
      <alignment horizontal="general" vertical="bottom" textRotation="0" wrapText="false" shrinkToFit="false"/>
      <protection hidden="false"/>
    </xf>
    <xf xfId="0" fontId="4" numFmtId="0" fillId="0" borderId="0" applyFont="1" applyNumberFormat="0"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1" applyProtection="true">
      <alignment horizontal="center" vertical="center" textRotation="0" wrapText="false" shrinkToFit="false"/>
      <protection hidden="false"/>
    </xf>
    <xf xfId="0" fontId="28" numFmtId="3" fillId="0" borderId="0" applyFont="1" applyNumberFormat="1" applyFill="0" applyBorder="0" applyAlignment="1" applyProtection="true">
      <alignment horizontal="right" vertical="center" textRotation="0" wrapText="false" shrinkToFit="false"/>
      <protection hidden="false"/>
    </xf>
    <xf xfId="0" fontId="29" numFmtId="0" fillId="2" borderId="0" applyFont="1" applyNumberFormat="0" applyFill="1" applyBorder="0" applyAlignment="1" applyProtection="true">
      <alignment horizontal="left" vertical="center" textRotation="0" wrapText="false" shrinkToFit="false"/>
      <protection hidden="false"/>
    </xf>
    <xf xfId="0" fontId="29" numFmtId="0" fillId="2" borderId="0" applyFont="1" applyNumberFormat="0" applyFill="1" applyBorder="0" applyAlignment="1" applyProtection="true">
      <alignment horizontal="left" vertical="center" textRotation="0" wrapText="false" shrinkToFit="false"/>
      <protection hidden="false"/>
    </xf>
    <xf xfId="0" fontId="24" numFmtId="166" fillId="0" borderId="0" applyFont="1" applyNumberFormat="1" applyFill="0" applyBorder="0" applyAlignment="1" applyProtection="true">
      <alignment horizontal="center" vertical="center" textRotation="0" wrapText="true" shrinkToFit="false"/>
      <protection hidden="false"/>
    </xf>
    <xf xfId="0" fontId="28" numFmtId="3" fillId="2" borderId="0" applyFont="1" applyNumberFormat="1" applyFill="1" applyBorder="0" applyAlignment="1" applyProtection="true">
      <alignment horizontal="right" vertical="center" textRotation="0" wrapText="false" shrinkToFit="false"/>
      <protection hidden="false"/>
    </xf>
    <xf xfId="0" fontId="10" numFmtId="0" fillId="0" borderId="0" applyFont="1" applyNumberFormat="0" applyFill="0" applyBorder="0" applyAlignment="1" applyProtection="true">
      <alignment horizontal="center" vertical="bottom" textRotation="0" wrapText="false" shrinkToFit="false"/>
      <protection hidden="false"/>
    </xf>
    <xf xfId="0" fontId="23" numFmtId="0" fillId="3" borderId="9" applyFont="1" applyNumberFormat="0" applyFill="1" applyBorder="1" applyAlignment="1" applyProtection="true">
      <alignment horizontal="left" vertical="center" textRotation="0" wrapText="true" shrinkToFit="false"/>
      <protection hidden="false"/>
    </xf>
    <xf xfId="0" fontId="24" numFmtId="0" fillId="0" borderId="9" applyFont="1" applyNumberFormat="0" applyFill="0" applyBorder="1" applyAlignment="1" applyProtection="true">
      <alignment horizontal="left" vertical="center" textRotation="0" wrapText="true" shrinkToFit="false"/>
      <protection hidden="false"/>
    </xf>
    <xf xfId="0" fontId="23" numFmtId="0" fillId="0" borderId="9" applyFont="1" applyNumberFormat="0" applyFill="0" applyBorder="1" applyAlignment="1" applyProtection="true">
      <alignment horizontal="left" vertical="center" textRotation="0" wrapText="true" shrinkToFit="false"/>
      <protection hidden="false"/>
    </xf>
    <xf xfId="0" fontId="0" numFmtId="0" fillId="0" borderId="0" applyFont="0" applyNumberFormat="0" applyFill="0" applyBorder="0" applyAlignment="1" applyProtection="true">
      <alignment horizontal="left" vertical="center" textRotation="0" wrapText="false" shrinkToFit="false"/>
      <protection hidden="false"/>
    </xf>
    <xf xfId="0" fontId="9" numFmtId="0" fillId="2" borderId="0" applyFont="1" applyNumberFormat="0" applyFill="1" applyBorder="0" applyAlignment="1" applyProtection="true">
      <alignment horizontal="left" vertical="center" textRotation="0" wrapText="false" shrinkToFit="false"/>
      <protection hidden="false"/>
    </xf>
    <xf xfId="0" fontId="1" numFmtId="0" fillId="2" borderId="0" applyFont="1" applyNumberFormat="0" applyFill="1" applyBorder="0" applyAlignment="1" applyProtection="true">
      <alignment horizontal="left" vertical="center" textRotation="0" wrapText="false" shrinkToFit="false"/>
      <protection hidden="false"/>
    </xf>
    <xf xfId="0" fontId="6" numFmtId="0" fillId="2" borderId="0" applyFont="1" applyNumberFormat="0" applyFill="1" applyBorder="0" applyAlignment="1" applyProtection="true">
      <alignment horizontal="left" vertical="center" textRotation="0" wrapText="false" shrinkToFit="false"/>
      <protection hidden="false"/>
    </xf>
    <xf xfId="0" fontId="2" numFmtId="0" fillId="2" borderId="0" applyFont="1" applyNumberFormat="0" applyFill="1" applyBorder="0" applyAlignment="1" applyProtection="true">
      <alignment horizontal="left" vertical="center" textRotation="0" wrapText="false" shrinkToFit="false"/>
      <protection hidden="false"/>
    </xf>
    <xf xfId="0" fontId="30" numFmtId="0" fillId="0" borderId="10" applyFont="1" applyNumberFormat="0" applyFill="0" applyBorder="1" applyAlignment="1" applyProtection="true">
      <alignment horizontal="left" vertical="center" textRotation="0" wrapText="true" shrinkToFit="false"/>
      <protection hidden="false"/>
    </xf>
    <xf xfId="0" fontId="5" numFmtId="0" fillId="2" borderId="0" applyFont="1" applyNumberFormat="0" applyFill="1" applyBorder="0" applyAlignment="1" applyProtection="true">
      <alignment horizontal="left" vertical="center" textRotation="0" wrapText="false" shrinkToFit="false"/>
      <protection hidden="false"/>
    </xf>
    <xf xfId="0" fontId="2" numFmtId="0" fillId="4" borderId="0" applyFont="1" applyNumberFormat="0" applyFill="1" applyBorder="0" applyAlignment="1" applyProtection="true">
      <alignment horizontal="left" vertical="center" textRotation="0" wrapText="false" shrinkToFit="false"/>
      <protection hidden="false"/>
    </xf>
    <xf xfId="0" fontId="10" numFmtId="3" fillId="0" borderId="0" applyFont="1" applyNumberFormat="1" applyFill="0" applyBorder="0" applyAlignment="1" applyProtection="true">
      <alignment horizontal="center" vertical="center" textRotation="0" wrapText="false" shrinkToFit="false"/>
      <protection hidden="false"/>
    </xf>
    <xf xfId="0" fontId="10" numFmtId="164" fillId="0" borderId="0" applyFont="1" applyNumberFormat="1" applyFill="0" applyBorder="0" applyAlignment="1" applyProtection="true">
      <alignment horizontal="center" vertical="center" textRotation="0" wrapText="false" shrinkToFit="false"/>
      <protection hidden="false"/>
    </xf>
    <xf xfId="0" fontId="10" numFmtId="164" fillId="4" borderId="0" applyFont="1" applyNumberFormat="1" applyFill="1" applyBorder="0" applyAlignment="1" applyProtection="true">
      <alignment horizontal="center" vertical="center" textRotation="0" wrapText="false" shrinkToFit="false"/>
      <protection hidden="false"/>
    </xf>
    <xf xfId="0" fontId="3" numFmtId="164" fillId="3" borderId="0" applyFont="1" applyNumberFormat="1" applyFill="1" applyBorder="0" applyAlignment="1" applyProtection="true">
      <alignment horizontal="center" vertical="center" textRotation="0" wrapText="false" shrinkToFit="false"/>
      <protection hidden="false"/>
    </xf>
    <xf xfId="0" fontId="3" numFmtId="164" fillId="3" borderId="0" applyFont="1" applyNumberFormat="1" applyFill="1" applyBorder="0" applyAlignment="1" applyProtection="true">
      <alignment horizontal="center" vertical="center" textRotation="0" wrapText="false" shrinkToFit="false"/>
      <protection hidden="false"/>
    </xf>
    <xf xfId="0" fontId="10" numFmtId="164" fillId="4" borderId="0" applyFont="1" applyNumberFormat="1" applyFill="1" applyBorder="0" applyAlignment="1" applyProtection="true">
      <alignment horizontal="center" vertical="center" textRotation="0" wrapText="false" shrinkToFit="false"/>
      <protection hidden="false"/>
    </xf>
    <xf xfId="0" fontId="26" numFmtId="3" fillId="2" borderId="0" applyFont="1" applyNumberFormat="1" applyFill="1" applyBorder="0" applyAlignment="1" applyProtection="true">
      <alignment horizontal="general" vertical="center" textRotation="0" wrapText="false" shrinkToFit="false"/>
      <protection hidden="false"/>
    </xf>
    <xf xfId="0" fontId="3" numFmtId="164" fillId="0" borderId="0" applyFont="1" applyNumberFormat="1" applyFill="0" applyBorder="0" applyAlignment="1" applyProtection="true">
      <alignment horizontal="center" vertical="center" textRotation="0" wrapText="false" shrinkToFit="false"/>
      <protection hidden="false"/>
    </xf>
    <xf xfId="0" fontId="3" numFmtId="3" fillId="9" borderId="0" applyFont="1" applyNumberFormat="1" applyFill="1" applyBorder="0" applyAlignment="1" applyProtection="true">
      <alignment horizontal="center" vertical="center" textRotation="0" wrapText="false" shrinkToFit="false"/>
      <protection hidden="false"/>
    </xf>
    <xf xfId="0" fontId="3" numFmtId="3" fillId="2" borderId="0" applyFont="1" applyNumberFormat="1" applyFill="1" applyBorder="0" applyAlignment="1" applyProtection="true">
      <alignment horizontal="right" vertical="bottom" textRotation="0" wrapText="false" shrinkToFit="false"/>
      <protection hidden="false"/>
    </xf>
    <xf xfId="0" fontId="10" numFmtId="3" fillId="4" borderId="0" applyFont="1" applyNumberFormat="1" applyFill="1" applyBorder="0" applyAlignment="1" applyProtection="true">
      <alignment horizontal="right" vertical="bottom" textRotation="0" wrapText="false" shrinkToFit="false"/>
      <protection hidden="false"/>
    </xf>
    <xf xfId="0" fontId="3" numFmtId="3" fillId="2" borderId="0" applyFont="1" applyNumberFormat="1" applyFill="1" applyBorder="0" applyAlignment="1" applyProtection="true">
      <alignment horizontal="right" vertical="center" textRotation="0" wrapText="false" shrinkToFit="false"/>
      <protection hidden="false"/>
    </xf>
    <xf xfId="0" fontId="3" numFmtId="3" fillId="3" borderId="0" applyFont="1" applyNumberFormat="1" applyFill="1" applyBorder="0" applyAlignment="0" applyProtection="true">
      <alignment horizontal="general" vertical="bottom" textRotation="0" wrapText="false" shrinkToFit="false"/>
      <protection hidden="false"/>
    </xf>
    <xf xfId="0" fontId="10" numFmtId="3" fillId="4" borderId="0" applyFont="1" applyNumberFormat="1" applyFill="1" applyBorder="0" applyAlignment="0" applyProtection="true">
      <alignment horizontal="general" vertical="bottom" textRotation="0" wrapText="false" shrinkToFit="false"/>
      <protection hidden="false"/>
    </xf>
    <xf xfId="0" fontId="10" numFmtId="4" fillId="4" borderId="0" applyFont="1" applyNumberFormat="1" applyFill="1" applyBorder="0" applyAlignment="1" applyProtection="true">
      <alignment horizontal="right" vertical="bottom" textRotation="0" wrapText="false" shrinkToFit="false"/>
      <protection hidden="false"/>
    </xf>
    <xf xfId="0" fontId="3" numFmtId="3" fillId="2" borderId="0" applyFont="1" applyNumberFormat="1" applyFill="1" applyBorder="0" applyAlignment="1" applyProtection="true">
      <alignment horizontal="general" vertical="center" textRotation="0" wrapText="false" shrinkToFit="false"/>
      <protection hidden="false"/>
    </xf>
    <xf xfId="0" fontId="10" numFmtId="3" fillId="2" borderId="0" applyFont="1" applyNumberFormat="1" applyFill="1" applyBorder="0" applyAlignment="1" applyProtection="true">
      <alignment horizontal="right" vertical="center" textRotation="0" wrapText="false" shrinkToFit="false"/>
      <protection hidden="false"/>
    </xf>
    <xf xfId="0" fontId="10" numFmtId="3" fillId="4" borderId="0" applyFont="1" applyNumberFormat="1" applyFill="1" applyBorder="0" applyAlignment="0" applyProtection="true">
      <alignment horizontal="general" vertical="bottom" textRotation="0" wrapText="false" shrinkToFit="false"/>
      <protection hidden="false"/>
    </xf>
    <xf xfId="0" fontId="9" numFmtId="0" fillId="2" borderId="0" applyFont="1" applyNumberFormat="0" applyFill="1" applyBorder="0" applyAlignment="1" applyProtection="true">
      <alignment horizontal="right" vertical="center" textRotation="0" wrapText="false" shrinkToFit="false"/>
      <protection hidden="false"/>
    </xf>
    <xf xfId="0" fontId="13" numFmtId="0" fillId="2" borderId="0" applyFont="1" applyNumberFormat="0" applyFill="1" applyBorder="0" applyAlignment="1" applyProtection="true">
      <alignment horizontal="right" vertical="center" textRotation="0" wrapText="false" shrinkToFit="false"/>
      <protection hidden="false"/>
    </xf>
    <xf xfId="0" fontId="10" numFmtId="164" fillId="2" borderId="0" applyFont="1" applyNumberFormat="1" applyFill="1" applyBorder="0" applyAlignment="1" applyProtection="true">
      <alignment horizontal="center" vertical="center" textRotation="0" wrapText="false" shrinkToFit="false"/>
      <protection hidden="false"/>
    </xf>
    <xf xfId="0" fontId="3" numFmtId="0" fillId="0" borderId="0" applyFont="1" applyNumberFormat="0" applyFill="0" applyBorder="0" applyAlignment="1" applyProtection="true">
      <alignment horizontal="left" vertical="top" textRotation="0" wrapText="true" shrinkToFit="false"/>
      <protection hidden="false"/>
    </xf>
    <xf xfId="0" fontId="10" numFmtId="0" fillId="0" borderId="0" applyFont="1" applyNumberFormat="0" applyFill="0" applyBorder="0" applyAlignment="1" applyProtection="true">
      <alignment horizontal="center" vertical="center" textRotation="0" wrapText="false" shrinkToFit="false"/>
      <protection hidden="false"/>
    </xf>
    <xf xfId="0" fontId="8" numFmtId="3" fillId="0" borderId="0" applyFont="1" applyNumberFormat="1" applyFill="0" applyBorder="0" applyAlignment="1" applyProtection="true">
      <alignment horizontal="center" vertical="center" textRotation="0" wrapText="false" shrinkToFit="false"/>
      <protection hidden="false"/>
    </xf>
    <xf xfId="0" fontId="26" numFmtId="3" fillId="2" borderId="0" applyFont="1" applyNumberFormat="1" applyFill="1" applyBorder="0" applyAlignment="1" applyProtection="true">
      <alignment horizontal="right" vertical="center" textRotation="0" wrapText="false" shrinkToFit="false"/>
      <protection hidden="false"/>
    </xf>
    <xf xfId="0" fontId="2" numFmtId="3" fillId="4" borderId="0" applyFont="1" applyNumberFormat="1" applyFill="1" applyBorder="0" applyAlignment="1" applyProtection="true">
      <alignment horizontal="center" vertical="center" textRotation="0" wrapText="false" shrinkToFit="false"/>
      <protection hidden="false"/>
    </xf>
    <xf xfId="0" fontId="1" numFmtId="3" fillId="3" borderId="0" applyFont="1" applyNumberFormat="1" applyFill="1" applyBorder="0" applyAlignment="1" applyProtection="true">
      <alignment horizontal="center" vertical="center" textRotation="0" wrapText="false" shrinkToFit="false"/>
      <protection hidden="false"/>
    </xf>
    <xf xfId="0" fontId="8" numFmtId="164" fillId="0" borderId="0" applyFont="1" applyNumberFormat="1" applyFill="0" applyBorder="0" applyAlignment="0" applyProtection="true">
      <alignment horizontal="general" vertical="bottom" textRotation="0" wrapText="false" shrinkToFit="false"/>
      <protection hidden="false"/>
    </xf>
    <xf xfId="0" fontId="28" numFmtId="3" fillId="2" borderId="0" applyFont="1" applyNumberFormat="1" applyFill="1" applyBorder="0" applyAlignment="1" applyProtection="true">
      <alignment horizontal="right" vertical="center" textRotation="0" wrapText="false" shrinkToFit="false"/>
      <protection hidden="false"/>
    </xf>
    <xf xfId="0" fontId="31" numFmtId="0" fillId="0" borderId="0" applyFont="1" applyNumberFormat="0" applyFill="0" applyBorder="0" applyAlignment="0" applyProtection="true">
      <alignment horizontal="general" vertical="bottom" textRotation="0" wrapText="false" shrinkToFit="false"/>
      <protection hidden="false"/>
    </xf>
    <xf xfId="0" fontId="32" numFmtId="0" fillId="2" borderId="0" applyFont="1" applyNumberFormat="0" applyFill="1" applyBorder="0" applyAlignment="1" applyProtection="true">
      <alignment horizontal="general" vertical="center" textRotation="0" wrapText="false" shrinkToFit="false"/>
      <protection hidden="false"/>
    </xf>
    <xf xfId="0" fontId="8" numFmtId="0" fillId="2" borderId="0" applyFont="1" applyNumberFormat="0" applyFill="1" applyBorder="0" applyAlignment="1" applyProtection="true">
      <alignment horizontal="general" vertical="center" textRotation="0" wrapText="false" shrinkToFit="false"/>
      <protection hidden="false"/>
    </xf>
    <xf xfId="0" fontId="33" numFmtId="0" fillId="2" borderId="0" applyFont="1" applyNumberFormat="0" applyFill="1" applyBorder="0" applyAlignment="1" applyProtection="true">
      <alignment horizontal="center" vertical="center" textRotation="0" wrapText="false" shrinkToFit="false"/>
      <protection hidden="false"/>
    </xf>
    <xf xfId="0" fontId="34" numFmtId="0" fillId="2" borderId="0" applyFont="1" applyNumberFormat="0" applyFill="1" applyBorder="0" applyAlignment="1" applyProtection="true">
      <alignment horizontal="general" vertical="center" textRotation="0" wrapText="false" shrinkToFit="false"/>
      <protection hidden="false"/>
    </xf>
    <xf xfId="0" fontId="34" numFmtId="0" fillId="2" borderId="0" applyFont="1" applyNumberFormat="0" applyFill="1" applyBorder="0" applyAlignment="0" applyProtection="true">
      <alignment horizontal="general" vertical="bottom" textRotation="0" wrapText="false" shrinkToFit="false"/>
      <protection hidden="false"/>
    </xf>
    <xf xfId="0" fontId="8" numFmtId="0" fillId="3" borderId="0" applyFont="1" applyNumberFormat="0" applyFill="1" applyBorder="0" applyAlignment="0" applyProtection="true">
      <alignment horizontal="general" vertical="bottom" textRotation="0" wrapText="false" shrinkToFit="false"/>
      <protection hidden="false"/>
    </xf>
    <xf xfId="0" fontId="10" numFmtId="0" fillId="3" borderId="0" applyFont="1" applyNumberFormat="0" applyFill="1" applyBorder="0" applyAlignment="0" applyProtection="true">
      <alignment horizontal="general" vertical="bottom" textRotation="0" wrapText="false" shrinkToFit="false"/>
      <protection hidden="false"/>
    </xf>
    <xf xfId="0" fontId="35" numFmtId="0" fillId="2" borderId="0" applyFont="1" applyNumberFormat="0" applyFill="1" applyBorder="0" applyAlignment="0" applyProtection="true">
      <alignment horizontal="general" vertical="bottom" textRotation="0" wrapText="false" shrinkToFit="false"/>
      <protection hidden="false"/>
    </xf>
    <xf xfId="0" fontId="8" numFmtId="0" fillId="0" borderId="0" applyFont="1" applyNumberFormat="0" applyFill="0" applyBorder="0" applyAlignment="0" applyProtection="true">
      <alignment horizontal="general" vertical="bottom" textRotation="0" wrapText="false" shrinkToFit="false"/>
      <protection hidden="false"/>
    </xf>
    <xf xfId="0" fontId="1" numFmtId="0" fillId="10" borderId="0" applyFont="1" applyNumberFormat="0" applyFill="1" applyBorder="0" applyAlignment="0" applyProtection="true">
      <alignment horizontal="general" vertical="bottom" textRotation="0" wrapText="false" shrinkToFit="false"/>
      <protection hidden="false"/>
    </xf>
    <xf xfId="0" fontId="3" numFmtId="49" fillId="10" borderId="0" applyFont="1" applyNumberFormat="1" applyFill="1" applyBorder="0" applyAlignment="1" applyProtection="true">
      <alignment horizontal="center" vertical="bottom" textRotation="0" wrapText="false" shrinkToFit="false"/>
      <protection hidden="false"/>
    </xf>
    <xf xfId="0" fontId="1" numFmtId="3" fillId="10" borderId="0" applyFont="1" applyNumberFormat="1" applyFill="1" applyBorder="0" applyAlignment="1" applyProtection="true">
      <alignment horizontal="center" vertical="center" textRotation="0" wrapText="false" shrinkToFit="false"/>
      <protection hidden="false"/>
    </xf>
    <xf xfId="0" fontId="1" numFmtId="0" fillId="10" borderId="0" applyFont="1" applyNumberFormat="0" applyFill="1" applyBorder="0" applyAlignment="1" applyProtection="true">
      <alignment horizontal="center" vertical="center" textRotation="0" wrapText="false" shrinkToFit="false"/>
      <protection hidden="false"/>
    </xf>
    <xf xfId="0" fontId="3" numFmtId="3" fillId="10" borderId="0" applyFont="1" applyNumberFormat="1" applyFill="1" applyBorder="0" applyAlignment="1" applyProtection="true">
      <alignment horizontal="center" vertical="center" textRotation="0" wrapText="false" shrinkToFit="false"/>
      <protection hidden="false"/>
    </xf>
    <xf xfId="0" fontId="1" numFmtId="0" fillId="0" borderId="0" applyFont="1" applyNumberFormat="0" applyFill="0" applyBorder="0" applyAlignment="1" applyProtection="true">
      <alignment horizontal="center" vertical="bottom" textRotation="0" wrapText="false" shrinkToFit="false"/>
      <protection hidden="false"/>
    </xf>
    <xf xfId="0" fontId="1" numFmtId="3" fillId="0" borderId="0" applyFont="1" applyNumberFormat="1" applyFill="0" applyBorder="0" applyAlignment="1" applyProtection="true">
      <alignment horizontal="center" vertical="center" textRotation="0" wrapText="false" shrinkToFit="false"/>
      <protection hidden="false"/>
    </xf>
    <xf xfId="0" fontId="3" numFmtId="165" fillId="0" borderId="0" applyFont="1" applyNumberFormat="1" applyFill="0" applyBorder="0" applyAlignment="1" applyProtection="true">
      <alignment horizontal="center" vertical="center" textRotation="0" wrapText="false" shrinkToFit="false"/>
      <protection hidden="false"/>
    </xf>
    <xf xfId="0" fontId="3" numFmtId="164" fillId="0" borderId="0" applyFont="1" applyNumberFormat="1" applyFill="0" applyBorder="0" applyAlignment="1" applyProtection="true">
      <alignment horizontal="center" vertical="center" textRotation="0" wrapText="false" shrinkToFit="false"/>
      <protection hidden="false"/>
    </xf>
    <xf xfId="0" fontId="36" numFmtId="0" fillId="2" borderId="0" applyFont="1" applyNumberFormat="0" applyFill="1" applyBorder="0" applyAlignment="0" applyProtection="true">
      <alignment horizontal="general" vertical="bottom" textRotation="0" wrapText="false" shrinkToFit="false"/>
      <protection hidden="false"/>
    </xf>
    <xf xfId="0" fontId="21" numFmtId="0" fillId="0" borderId="0" applyFont="1" applyNumberFormat="0" applyFill="0" applyBorder="0" applyAlignment="0" applyProtection="true">
      <alignment horizontal="general" vertical="bottom" textRotation="0" wrapText="false" shrinkToFit="false"/>
      <protection hidden="false"/>
    </xf>
    <xf xfId="0" fontId="35" numFmtId="164" fillId="0" borderId="0" applyFont="1" applyNumberFormat="1" applyFill="0" applyBorder="0" applyAlignment="0" applyProtection="true">
      <alignment horizontal="general" vertical="bottom" textRotation="0" wrapText="false" shrinkToFit="false"/>
      <protection hidden="false"/>
    </xf>
    <xf xfId="0" fontId="8" numFmtId="1" fillId="0" borderId="0" applyFont="1" applyNumberFormat="1" applyFill="0" applyBorder="0" applyAlignment="1" applyProtection="true">
      <alignment horizontal="center" vertical="center" textRotation="0" wrapText="false" shrinkToFit="false"/>
      <protection hidden="false"/>
    </xf>
    <xf xfId="0" fontId="35" numFmtId="0" fillId="0" borderId="0" applyFont="1" applyNumberFormat="0" applyFill="0" applyBorder="0" applyAlignment="0" applyProtection="true">
      <alignment horizontal="general" vertical="bottom" textRotation="0" wrapText="false" shrinkToFit="false"/>
      <protection hidden="false"/>
    </xf>
    <xf xfId="0" fontId="8" numFmtId="0" fillId="0" borderId="0" applyFont="1" applyNumberFormat="0" applyFill="0" applyBorder="0" applyAlignment="1" applyProtection="true">
      <alignment horizontal="center" vertical="center" textRotation="0" wrapText="false" shrinkToFit="false"/>
      <protection hidden="false"/>
    </xf>
    <xf xfId="0" fontId="3" numFmtId="0" fillId="0" borderId="0" applyFont="1" applyNumberFormat="0" applyFill="0" applyBorder="0" applyAlignment="1" applyProtection="true">
      <alignment horizontal="center" vertical="center" textRotation="0" wrapText="false" shrinkToFit="false"/>
      <protection hidden="false"/>
    </xf>
    <xf xfId="0" fontId="33" numFmtId="0" fillId="0" borderId="0" applyFont="1" applyNumberFormat="0" applyFill="0" applyBorder="0" applyAlignment="1" applyProtection="true">
      <alignment horizontal="center" vertical="center" textRotation="0" wrapText="false" shrinkToFit="false"/>
      <protection hidden="false"/>
    </xf>
    <xf xfId="0" fontId="10" numFmtId="0" fillId="0" borderId="0" applyFont="1" applyNumberFormat="0" applyFill="0" applyBorder="0" applyAlignment="1" applyProtection="true">
      <alignment horizontal="center" vertical="center" textRotation="0" wrapText="false" shrinkToFit="false"/>
      <protection hidden="false"/>
    </xf>
    <xf xfId="0" fontId="27" numFmtId="3" fillId="0" borderId="0" applyFont="1" applyNumberFormat="1" applyFill="0" applyBorder="0" applyAlignment="1" applyProtection="true">
      <alignment horizontal="center" vertical="center" textRotation="0" wrapText="false" shrinkToFit="false"/>
      <protection hidden="false"/>
    </xf>
    <xf xfId="0" fontId="3" numFmtId="164" fillId="0" borderId="0" applyFont="1" applyNumberFormat="1" applyFill="0" applyBorder="0" applyAlignment="1" applyProtection="true">
      <alignment horizontal="center" vertical="center" textRotation="0" wrapText="false" shrinkToFit="false"/>
      <protection hidden="false"/>
    </xf>
    <xf xfId="0" fontId="10" numFmtId="164" fillId="0" borderId="0" applyFont="1" applyNumberFormat="1" applyFill="0" applyBorder="0" applyAlignment="1" applyProtection="true">
      <alignment horizontal="center" vertical="center" textRotation="0" wrapText="false" shrinkToFit="false"/>
      <protection hidden="false"/>
    </xf>
    <xf xfId="0" fontId="10" numFmtId="164" fillId="0" borderId="0" applyFont="1" applyNumberFormat="1" applyFill="0" applyBorder="0" applyAlignment="1" applyProtection="true">
      <alignment horizontal="center" vertical="center" textRotation="0" wrapText="false" shrinkToFit="false"/>
      <protection hidden="false"/>
    </xf>
    <xf xfId="0" fontId="3" numFmtId="0" fillId="0" borderId="0" applyFont="1" applyNumberFormat="0" applyFill="0" applyBorder="0" applyAlignment="1" applyProtection="true">
      <alignment horizontal="general" vertical="top" textRotation="0" wrapText="true" shrinkToFit="false"/>
      <protection hidden="false"/>
    </xf>
    <xf xfId="0" fontId="3" numFmtId="0" fillId="0" borderId="0" applyFont="1" applyNumberFormat="0" applyFill="0" applyBorder="0" applyAlignment="1" applyProtection="true">
      <alignment horizontal="center" vertical="center" textRotation="0" wrapText="true" shrinkToFit="false"/>
      <protection hidden="false"/>
    </xf>
    <xf xfId="0" fontId="3" numFmtId="3" fillId="2" borderId="0" applyFont="1" applyNumberFormat="1" applyFill="1" applyBorder="0" applyAlignment="1" applyProtection="true">
      <alignment horizontal="center" vertical="center" textRotation="0" wrapText="false" shrinkToFit="false"/>
      <protection hidden="false"/>
    </xf>
    <xf xfId="0" fontId="31" numFmtId="0" fillId="2" borderId="0" applyFont="1" applyNumberFormat="0" applyFill="1" applyBorder="0" applyAlignment="1" applyProtection="true">
      <alignment horizontal="general" vertical="top" textRotation="0" wrapText="true" shrinkToFit="false"/>
      <protection hidden="false"/>
    </xf>
    <xf xfId="0" fontId="3" numFmtId="168" fillId="3" borderId="0" applyFont="1" applyNumberFormat="1" applyFill="1" applyBorder="0" applyAlignment="1" applyProtection="true">
      <alignment horizontal="right" vertical="bottom" textRotation="0" wrapText="false" shrinkToFit="false"/>
      <protection hidden="false"/>
    </xf>
    <xf xfId="0" fontId="19" numFmtId="0" fillId="0" borderId="0" applyFont="1" applyNumberFormat="0" applyFill="0" applyBorder="0" applyAlignment="0" applyProtection="true">
      <alignment horizontal="general" vertical="bottom" textRotation="0" wrapText="false" shrinkToFit="false"/>
      <protection hidden="false"/>
    </xf>
    <xf xfId="0" fontId="11" numFmtId="0" fillId="11" borderId="0" applyFont="1" applyNumberFormat="0" applyFill="1" applyBorder="0" applyAlignment="1" applyProtection="true">
      <alignment horizontal="general" vertical="center" textRotation="0" wrapText="false" shrinkToFit="false"/>
      <protection hidden="false"/>
    </xf>
    <xf xfId="0" fontId="11" numFmtId="0" fillId="0" borderId="0" applyFont="1" applyNumberFormat="0" applyFill="0" applyBorder="0" applyAlignment="1" applyProtection="true">
      <alignment horizontal="center" vertical="center" textRotation="0" wrapText="false" shrinkToFit="false"/>
      <protection hidden="false"/>
    </xf>
    <xf xfId="0" fontId="11" numFmtId="0" fillId="0" borderId="0" applyFont="1" applyNumberFormat="0" applyFill="0" applyBorder="0" applyAlignment="1" applyProtection="true">
      <alignment horizontal="center" vertical="bottom" textRotation="0" wrapText="false" shrinkToFit="false"/>
      <protection hidden="false"/>
    </xf>
    <xf xfId="0" fontId="1" numFmtId="166" fillId="0" borderId="0" applyFont="1" applyNumberFormat="1" applyFill="0" applyBorder="0" applyAlignment="1" applyProtection="true">
      <alignment horizontal="center" vertical="center" textRotation="0" wrapText="false" shrinkToFit="false"/>
      <protection hidden="false"/>
    </xf>
    <xf xfId="0" fontId="2" numFmtId="3" fillId="4" borderId="0" applyFont="1" applyNumberFormat="1" applyFill="1" applyBorder="0" applyAlignment="1" applyProtection="true">
      <alignment horizontal="center" vertical="center" textRotation="0" wrapText="false" shrinkToFit="false"/>
      <protection hidden="false"/>
    </xf>
    <xf xfId="0" fontId="1" numFmtId="3" fillId="3" borderId="0" applyFont="1" applyNumberFormat="1" applyFill="1" applyBorder="0" applyAlignment="1" applyProtection="true">
      <alignment horizontal="center" vertical="center" textRotation="0" wrapText="false" shrinkToFit="false"/>
      <protection hidden="false"/>
    </xf>
    <xf xfId="0" fontId="10" numFmtId="3" fillId="2" borderId="0" applyFont="1" applyNumberFormat="1" applyFill="1" applyBorder="0" applyAlignment="1" applyProtection="true">
      <alignment horizontal="center" vertical="center" textRotation="0" wrapText="false" shrinkToFit="false"/>
      <protection hidden="false"/>
    </xf>
    <xf xfId="0" fontId="3" numFmtId="3" fillId="0" borderId="0" applyFont="1" applyNumberFormat="1" applyFill="0" applyBorder="0" applyAlignment="1" applyProtection="true">
      <alignment horizontal="center" vertical="center" textRotation="0" wrapText="false" shrinkToFit="false"/>
      <protection hidden="false"/>
    </xf>
    <xf xfId="0" fontId="10" numFmtId="3" fillId="0" borderId="0" applyFont="1" applyNumberFormat="1" applyFill="0" applyBorder="0" applyAlignment="1" applyProtection="true">
      <alignment horizontal="center" vertical="center" textRotation="0" wrapText="false" shrinkToFit="false"/>
      <protection hidden="false"/>
    </xf>
    <xf xfId="0" fontId="3" numFmtId="3" fillId="3" borderId="0" applyFont="1" applyNumberFormat="1" applyFill="1" applyBorder="0" applyAlignment="1" applyProtection="true">
      <alignment horizontal="center" vertical="center" textRotation="0" wrapText="false" shrinkToFit="false"/>
      <protection hidden="false"/>
    </xf>
    <xf xfId="0" fontId="3" numFmtId="164" fillId="2" borderId="0" applyFont="1" applyNumberFormat="1" applyFill="1" applyBorder="0" applyAlignment="1" applyProtection="true">
      <alignment horizontal="center" vertical="center" textRotation="0" wrapText="false" shrinkToFit="false"/>
      <protection hidden="false"/>
    </xf>
    <xf xfId="0" fontId="10" numFmtId="3" fillId="4" borderId="0" applyFont="1" applyNumberFormat="1" applyFill="1" applyBorder="0" applyAlignment="1" applyProtection="true">
      <alignment horizontal="center" vertical="center" textRotation="0" wrapText="false" shrinkToFit="false"/>
      <protection hidden="false"/>
    </xf>
    <xf xfId="0" fontId="3" numFmtId="3" fillId="2" borderId="0" applyFont="1" applyNumberFormat="1" applyFill="1" applyBorder="0" applyAlignment="1" applyProtection="true">
      <alignment horizontal="center" vertical="center" textRotation="0" wrapText="false" shrinkToFit="false"/>
      <protection hidden="false"/>
    </xf>
    <xf xfId="0" fontId="3" numFmtId="164" fillId="2" borderId="0" applyFont="1" applyNumberFormat="1" applyFill="1" applyBorder="0" applyAlignment="1" applyProtection="true">
      <alignment horizontal="center" vertical="center" textRotation="0" wrapText="false" shrinkToFit="false"/>
      <protection hidden="false"/>
    </xf>
    <xf xfId="0" fontId="3" numFmtId="3" fillId="2" borderId="0" applyFont="1" applyNumberFormat="1" applyFill="1" applyBorder="0" applyAlignment="1" applyProtection="true">
      <alignment horizontal="center" vertical="center" textRotation="0" wrapText="false" shrinkToFit="false"/>
      <protection hidden="false"/>
    </xf>
    <xf xfId="0" fontId="10" numFmtId="3" fillId="4" borderId="0" applyFont="1" applyNumberFormat="1" applyFill="1" applyBorder="0" applyAlignment="1" applyProtection="true">
      <alignment horizontal="center" vertical="center" textRotation="0" wrapText="false" shrinkToFit="false"/>
      <protection hidden="false"/>
    </xf>
    <xf xfId="0" fontId="3" numFmtId="3" fillId="3" borderId="0" applyFont="1" applyNumberFormat="1" applyFill="1" applyBorder="0" applyAlignment="1" applyProtection="true">
      <alignment horizontal="center" vertical="center" textRotation="0" wrapText="false" shrinkToFit="false"/>
      <protection hidden="false"/>
    </xf>
    <xf xfId="0" fontId="8" numFmtId="3" fillId="0" borderId="0" applyFont="1" applyNumberFormat="1" applyFill="0" applyBorder="0" applyAlignment="1" applyProtection="true">
      <alignment horizontal="center" vertical="center" textRotation="0" wrapText="false" shrinkToFit="false"/>
      <protection hidden="false"/>
    </xf>
    <xf xfId="0" fontId="8" numFmtId="3" fillId="2" borderId="0" applyFont="1" applyNumberFormat="1" applyFill="1" applyBorder="0" applyAlignment="1" applyProtection="true">
      <alignment horizontal="center" vertical="center" textRotation="0" wrapText="false" shrinkToFit="false"/>
      <protection hidden="false"/>
    </xf>
    <xf xfId="0" fontId="3" numFmtId="3" fillId="3" borderId="0" applyFont="1" applyNumberFormat="1" applyFill="1" applyBorder="0" applyAlignment="1" applyProtection="true">
      <alignment horizontal="center" vertical="center" textRotation="0" wrapText="false" shrinkToFit="false"/>
      <protection hidden="false"/>
    </xf>
    <xf xfId="0" fontId="10" numFmtId="164" fillId="4" borderId="0" applyFont="1" applyNumberFormat="1" applyFill="1" applyBorder="0" applyAlignment="1" applyProtection="true">
      <alignment horizontal="center" vertical="center" textRotation="0" wrapText="false" shrinkToFit="false"/>
      <protection hidden="false"/>
    </xf>
    <xf xfId="0" fontId="3" numFmtId="164" fillId="3" borderId="0" applyFont="1" applyNumberFormat="1" applyFill="1" applyBorder="0" applyAlignment="1" applyProtection="true">
      <alignment horizontal="center" vertical="center" textRotation="0" wrapText="false" shrinkToFit="false"/>
      <protection hidden="false"/>
    </xf>
    <xf xfId="0" fontId="10" numFmtId="164" fillId="2" borderId="0" applyFont="1" applyNumberFormat="1" applyFill="1" applyBorder="0" applyAlignment="1" applyProtection="true">
      <alignment horizontal="center" vertical="center" textRotation="0" wrapText="false" shrinkToFit="false"/>
      <protection hidden="false"/>
    </xf>
    <xf xfId="0" fontId="10" numFmtId="164" fillId="0" borderId="0" applyFont="1" applyNumberFormat="1" applyFill="0" applyBorder="0" applyAlignment="1" applyProtection="true">
      <alignment horizontal="center" vertical="center" textRotation="0" wrapText="false" shrinkToFit="false"/>
      <protection hidden="false"/>
    </xf>
    <xf xfId="0" fontId="3" numFmtId="3" fillId="7" borderId="0" applyFont="1" applyNumberFormat="1" applyFill="1" applyBorder="0" applyAlignment="1" applyProtection="true">
      <alignment horizontal="center" vertical="center" textRotation="0" wrapText="false" shrinkToFit="false"/>
      <protection hidden="false"/>
    </xf>
    <xf xfId="0" fontId="27" numFmtId="3" fillId="8" borderId="0" applyFont="1" applyNumberFormat="1" applyFill="1" applyBorder="0" applyAlignment="1" applyProtection="true">
      <alignment horizontal="center" vertical="center" textRotation="0" wrapText="false" shrinkToFit="false"/>
      <protection hidden="false"/>
    </xf>
    <xf xfId="0" fontId="10" numFmtId="164" fillId="4" borderId="0" applyFont="1" applyNumberFormat="1" applyFill="1" applyBorder="0" applyAlignment="1" applyProtection="true">
      <alignment horizontal="center" vertical="center" textRotation="0" wrapText="false" shrinkToFit="false"/>
      <protection hidden="false"/>
    </xf>
    <xf xfId="0" fontId="3" numFmtId="164" fillId="3" borderId="0" applyFont="1" applyNumberFormat="1" applyFill="1" applyBorder="0" applyAlignment="1" applyProtection="true">
      <alignment horizontal="center" vertical="center" textRotation="0" wrapText="false" shrinkToFit="false"/>
      <protection hidden="false"/>
    </xf>
    <xf xfId="0" fontId="3" numFmtId="164" fillId="3" borderId="0" applyFont="1" applyNumberFormat="1" applyFill="1" applyBorder="0" applyAlignment="1" applyProtection="true">
      <alignment horizontal="center" vertical="center" textRotation="0" wrapText="false" shrinkToFit="false"/>
      <protection hidden="false"/>
    </xf>
    <xf xfId="0" fontId="3" numFmtId="3" fillId="7" borderId="0" applyFont="1" applyNumberFormat="1" applyFill="1" applyBorder="0" applyAlignment="1" applyProtection="true">
      <alignment horizontal="center" vertical="center" textRotation="0" wrapText="false" shrinkToFit="false"/>
      <protection hidden="false"/>
    </xf>
    <xf xfId="0" fontId="3" numFmtId="164" fillId="2" borderId="0" applyFont="1" applyNumberFormat="1" applyFill="1" applyBorder="0" applyAlignment="1" applyProtection="true">
      <alignment horizontal="center" vertical="center" textRotation="0" wrapText="false" shrinkToFit="false"/>
      <protection hidden="false"/>
    </xf>
    <xf xfId="0" fontId="3" numFmtId="164" fillId="3" borderId="0" applyFont="1" applyNumberFormat="1" applyFill="1" applyBorder="0" applyAlignment="1" applyProtection="true">
      <alignment horizontal="center" vertical="center" textRotation="0" wrapText="false" shrinkToFit="false"/>
      <protection hidden="false"/>
    </xf>
    <xf xfId="0" fontId="3" numFmtId="164" fillId="2" borderId="0" applyFont="1" applyNumberFormat="1" applyFill="1" applyBorder="0" applyAlignment="1" applyProtection="true">
      <alignment horizontal="center" vertical="center" textRotation="0" wrapText="false" shrinkToFit="false"/>
      <protection hidden="false"/>
    </xf>
    <xf xfId="0" fontId="10" numFmtId="164" fillId="4" borderId="0" applyFont="1" applyNumberFormat="1" applyFill="1" applyBorder="0" applyAlignment="1" applyProtection="true">
      <alignment horizontal="center" vertical="center" textRotation="0" wrapText="false" shrinkToFit="false"/>
      <protection hidden="false"/>
    </xf>
    <xf xfId="0" fontId="1" numFmtId="3" fillId="2" borderId="0" applyFont="1" applyNumberFormat="1" applyFill="1" applyBorder="0" applyAlignment="0" applyProtection="true">
      <alignment horizontal="general" vertical="bottom" textRotation="0" wrapText="false" shrinkToFit="false"/>
      <protection hidden="false"/>
    </xf>
    <xf xfId="0" fontId="24" numFmtId="166" fillId="0" borderId="0" applyFont="1" applyNumberFormat="1" applyFill="0" applyBorder="0" applyAlignment="1" applyProtection="true">
      <alignment horizontal="center" vertical="center" textRotation="0" wrapText="true" shrinkToFit="false"/>
      <protection hidden="false"/>
    </xf>
    <xf xfId="0" fontId="37" numFmtId="3" fillId="2" borderId="0" applyFont="1" applyNumberFormat="1" applyFill="1" applyBorder="0" applyAlignment="0" applyProtection="true">
      <alignment horizontal="general" vertical="bottom" textRotation="0" wrapText="false" shrinkToFit="false"/>
      <protection hidden="false"/>
    </xf>
    <xf xfId="0" fontId="3" numFmtId="3" fillId="3" borderId="0" applyFont="1" applyNumberFormat="1" applyFill="1" applyBorder="0" applyAlignment="1" applyProtection="true">
      <alignment horizontal="right" vertical="bottom" textRotation="0" wrapText="false" shrinkToFit="false"/>
      <protection hidden="false"/>
    </xf>
    <xf xfId="0" fontId="3" numFmtId="0" fillId="2" borderId="0" applyFont="1" applyNumberFormat="0" applyFill="1" applyBorder="0" applyAlignment="1" applyProtection="true">
      <alignment horizontal="right" vertical="center" textRotation="0" wrapText="false" shrinkToFit="false"/>
      <protection hidden="false"/>
    </xf>
    <xf xfId="0" fontId="3" numFmtId="0" fillId="0" borderId="0" applyFont="1" applyNumberFormat="0" applyFill="0" applyBorder="0" applyAlignment="1" applyProtection="true">
      <alignment horizontal="left" vertical="top" textRotation="0" wrapText="true" shrinkToFit="false"/>
      <protection hidden="false"/>
    </xf>
    <xf xfId="0" fontId="38" numFmtId="3" fillId="2" borderId="0" applyFont="1" applyNumberFormat="1" applyFill="1" applyBorder="0" applyAlignment="1" applyProtection="true">
      <alignment horizontal="center" vertical="center" textRotation="0" wrapText="false" shrinkToFit="false"/>
      <protection hidden="false"/>
    </xf>
    <xf xfId="0" fontId="10" numFmtId="3" fillId="2" borderId="0" applyFont="1" applyNumberFormat="1" applyFill="1" applyBorder="0" applyAlignment="1" applyProtection="true">
      <alignment horizontal="center" vertical="center" textRotation="0" wrapText="false" shrinkToFit="false"/>
      <protection hidden="false"/>
    </xf>
    <xf xfId="0" fontId="8" numFmtId="1" fillId="0" borderId="0" applyFont="1" applyNumberFormat="1" applyFill="0" applyBorder="0" applyAlignment="1" applyProtection="true">
      <alignment horizontal="center" vertical="center" textRotation="0" wrapText="false" shrinkToFit="false"/>
      <protection hidden="false"/>
    </xf>
    <xf xfId="0" fontId="3" numFmtId="164" fillId="0" borderId="0" applyFont="1" applyNumberFormat="1" applyFill="0" applyBorder="0" applyAlignment="1" applyProtection="true">
      <alignment horizontal="center" vertical="center" textRotation="0" wrapText="false" shrinkToFit="false"/>
      <protection hidden="false"/>
    </xf>
    <xf xfId="0" fontId="10" numFmtId="164" fillId="4" borderId="0" applyFont="1" applyNumberFormat="1" applyFill="1" applyBorder="0" applyAlignment="1" applyProtection="true">
      <alignment horizontal="center" vertical="center" textRotation="0" wrapText="false" shrinkToFit="false"/>
      <protection hidden="false"/>
    </xf>
    <xf xfId="0" fontId="3" numFmtId="165" fillId="2" borderId="0" applyFont="1" applyNumberFormat="1" applyFill="1" applyBorder="0" applyAlignment="1" applyProtection="true">
      <alignment horizontal="center" vertical="center" textRotation="0" wrapText="false" shrinkToFit="false"/>
      <protection hidden="false"/>
    </xf>
    <xf xfId="0" fontId="3" numFmtId="0" fillId="2" borderId="0" applyFont="1" applyNumberFormat="0" applyFill="1" applyBorder="0" applyAlignment="1" applyProtection="true">
      <alignment horizontal="left" vertical="top" textRotation="0" wrapText="true" shrinkToFit="false"/>
      <protection hidden="false"/>
    </xf>
    <xf xfId="0" fontId="3" numFmtId="3" fillId="0" borderId="0" applyFont="1" applyNumberFormat="1" applyFill="0" applyBorder="0" applyAlignment="1" applyProtection="true">
      <alignment horizontal="center" vertical="center" textRotation="0" wrapText="false" shrinkToFit="false"/>
      <protection hidden="false"/>
    </xf>
    <xf xfId="0" fontId="39" numFmtId="3"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1" applyProtection="true">
      <alignment horizontal="general" vertical="center" textRotation="0" wrapText="false" shrinkToFit="false"/>
      <protection hidden="false"/>
    </xf>
    <xf xfId="0" fontId="8" numFmtId="0" fillId="2" borderId="0" applyFont="1" applyNumberFormat="0" applyFill="1" applyBorder="0" applyAlignment="0" applyProtection="true">
      <alignment horizontal="general" vertical="bottom" textRotation="0" wrapText="false" shrinkToFit="false"/>
      <protection hidden="false"/>
    </xf>
    <xf xfId="0" fontId="39" numFmtId="0" fillId="2" borderId="0" applyFont="1" applyNumberFormat="0" applyFill="1" applyBorder="0" applyAlignment="0" applyProtection="true">
      <alignment horizontal="general" vertical="bottom" textRotation="0" wrapText="false" shrinkToFit="false"/>
      <protection hidden="false"/>
    </xf>
    <xf xfId="0" fontId="39" numFmtId="0" fillId="2" borderId="0" applyFont="1" applyNumberFormat="0" applyFill="1" applyBorder="0" applyAlignment="1" applyProtection="true">
      <alignment horizontal="general" vertical="center" textRotation="0" wrapText="false" shrinkToFit="false"/>
      <protection hidden="false"/>
    </xf>
    <xf xfId="0" fontId="3" numFmtId="0" fillId="2" borderId="0" applyFont="1" applyNumberFormat="0" applyFill="1" applyBorder="0" applyAlignment="1" applyProtection="true">
      <alignment horizontal="general" vertical="top" textRotation="0" wrapText="true" shrinkToFit="false"/>
      <protection hidden="false"/>
    </xf>
    <xf xfId="0" fontId="3" numFmtId="0" fillId="0" borderId="0" applyFont="1" applyNumberFormat="0" applyFill="0" applyBorder="0" applyAlignment="1" applyProtection="true">
      <alignment horizontal="justify" vertical="top" textRotation="0" wrapText="true" shrinkToFit="false"/>
      <protection hidden="false"/>
    </xf>
    <xf xfId="0" fontId="40" numFmtId="0" fillId="2" borderId="0" applyFont="1" applyNumberFormat="0" applyFill="1" applyBorder="0" applyAlignment="1" applyProtection="true">
      <alignment horizontal="center" vertical="center" textRotation="0" wrapText="true" shrinkToFit="false"/>
      <protection hidden="false"/>
    </xf>
    <xf xfId="0" fontId="1" numFmtId="0" fillId="2" borderId="0" applyFont="1" applyNumberFormat="0" applyFill="1" applyBorder="0" applyAlignment="1" applyProtection="true">
      <alignment horizontal="left" vertical="top" textRotation="0" wrapText="true" shrinkToFit="false"/>
      <protection hidden="false"/>
    </xf>
    <xf xfId="0" fontId="1" numFmtId="0" fillId="2" borderId="7" applyFont="1" applyNumberFormat="0" applyFill="1" applyBorder="1" applyAlignment="1" applyProtection="true">
      <alignment horizontal="left" vertical="top" textRotation="0" wrapText="true" shrinkToFit="false"/>
      <protection hidden="false"/>
    </xf>
    <xf xfId="0" fontId="1" numFmtId="0" fillId="2" borderId="0" applyFont="1" applyNumberFormat="0" applyFill="1" applyBorder="0" applyAlignment="1" applyProtection="true">
      <alignment horizontal="justify" vertical="top" textRotation="0" wrapText="true" shrinkToFit="false"/>
      <protection hidden="false"/>
    </xf>
    <xf xfId="0" fontId="1" numFmtId="0" fillId="2" borderId="0" applyFont="1" applyNumberFormat="0" applyFill="1" applyBorder="0" applyAlignment="1" applyProtection="true">
      <alignment horizontal="justify" vertical="top" textRotation="0" wrapText="true" shrinkToFit="false"/>
      <protection hidden="false"/>
    </xf>
    <xf xfId="0" fontId="25" numFmtId="0" fillId="2" borderId="0" applyFont="1" applyNumberFormat="0" applyFill="1" applyBorder="0" applyAlignment="1" applyProtection="true">
      <alignment horizontal="justify" vertical="top" textRotation="0" wrapText="true" shrinkToFit="false"/>
      <protection hidden="false"/>
    </xf>
    <xf xfId="0" fontId="33" numFmtId="0" fillId="6" borderId="0" applyFont="1" applyNumberFormat="0" applyFill="1" applyBorder="0" applyAlignment="1" applyProtection="true">
      <alignment horizontal="center" vertical="center" textRotation="0" wrapText="false" shrinkToFit="false"/>
      <protection hidden="false"/>
    </xf>
    <xf xfId="0" fontId="33" numFmtId="0" fillId="11" borderId="0" applyFont="1" applyNumberFormat="0" applyFill="1" applyBorder="0" applyAlignment="1" applyProtection="true">
      <alignment horizontal="center" vertical="center" textRotation="0" wrapText="false" shrinkToFit="false"/>
      <protection hidden="false"/>
    </xf>
    <xf xfId="0" fontId="3" numFmtId="0" fillId="2" borderId="0" applyFont="1" applyNumberFormat="0" applyFill="1" applyBorder="0" applyAlignment="1" applyProtection="true">
      <alignment horizontal="left" vertical="top" textRotation="0" wrapText="true" shrinkToFit="false"/>
      <protection hidden="false"/>
    </xf>
    <xf xfId="0" fontId="3" numFmtId="0" fillId="2" borderId="0" applyFont="1" applyNumberFormat="0" applyFill="1" applyBorder="0" applyAlignment="1" applyProtection="true">
      <alignment horizontal="left" vertical="top" textRotation="0" wrapText="true" shrinkToFit="false"/>
      <protection hidden="false"/>
    </xf>
    <xf xfId="0" fontId="3" numFmtId="0" fillId="2" borderId="0" applyFont="1" applyNumberFormat="0" applyFill="1" applyBorder="0" applyAlignment="1" applyProtection="true">
      <alignment horizontal="left" vertical="top" textRotation="0" wrapText="true" shrinkToFit="false"/>
      <protection hidden="false"/>
    </xf>
    <xf xfId="0" fontId="11" numFmtId="0" fillId="11" borderId="0" applyFont="1" applyNumberFormat="0" applyFill="1" applyBorder="0" applyAlignment="1" applyProtection="true">
      <alignment horizontal="center" vertical="center" textRotation="0" wrapText="false" shrinkToFit="false"/>
      <protection hidden="false"/>
    </xf>
    <xf xfId="0" fontId="3" numFmtId="0" fillId="0" borderId="0" applyFont="1" applyNumberFormat="0" applyFill="0" applyBorder="0" applyAlignment="1" applyProtection="true">
      <alignment horizontal="left" vertical="top" textRotation="0" wrapText="true" shrinkToFit="false"/>
      <protection hidden="false"/>
    </xf>
    <xf xfId="0" fontId="11" numFmtId="0" fillId="6" borderId="0" applyFont="1" applyNumberFormat="0" applyFill="1" applyBorder="0" applyAlignment="1" applyProtection="true">
      <alignment horizontal="center" vertical="center" textRotation="0" wrapText="false" shrinkToFit="false"/>
      <protection hidden="false"/>
    </xf>
    <xf xfId="0" fontId="11" numFmtId="0" fillId="6" borderId="0" applyFont="1" applyNumberFormat="0" applyFill="1" applyBorder="0" applyAlignment="1" applyProtection="true">
      <alignment horizontal="left" vertical="center" textRotation="0" wrapText="false" shrinkToFit="false"/>
      <protection hidden="false"/>
    </xf>
    <xf xfId="0" fontId="11" numFmtId="0" fillId="6" borderId="0" applyFont="1" applyNumberFormat="0" applyFill="1" applyBorder="0" applyAlignment="1" applyProtection="true">
      <alignment horizontal="right" vertical="center" textRotation="0" wrapText="false" shrinkToFit="false"/>
      <protection hidden="false"/>
    </xf>
    <xf xfId="0" fontId="11" numFmtId="14" fillId="6" borderId="0" applyFont="1" applyNumberFormat="1" applyFill="1" applyBorder="0" applyAlignment="1" applyProtection="true">
      <alignment horizontal="right" vertical="center" textRotation="0" wrapText="false" shrinkToFit="false"/>
      <protection hidden="false"/>
    </xf>
    <xf xfId="0" fontId="11" numFmtId="14" fillId="6" borderId="0" applyFont="1" applyNumberFormat="1" applyFill="1" applyBorder="0" applyAlignment="1" applyProtection="true">
      <alignment horizontal="right" vertical="center" textRotation="0" wrapText="false" shrinkToFit="false"/>
      <protection hidden="false"/>
    </xf>
    <xf xfId="0" fontId="11" numFmtId="0" fillId="6" borderId="0" applyFont="1" applyNumberFormat="0" applyFill="1" applyBorder="0" applyAlignment="1" applyProtection="true">
      <alignment horizontal="right" vertical="center" textRotation="0" wrapText="false" shrinkToFit="false"/>
      <protection hidden="false"/>
    </xf>
    <xf xfId="0" fontId="19" numFmtId="0" fillId="2" borderId="0" applyFont="1" applyNumberFormat="0" applyFill="1" applyBorder="0" applyAlignment="1" applyProtection="true">
      <alignment horizontal="left" vertical="top" textRotation="0" wrapText="true" shrinkToFit="false"/>
      <protection hidden="false"/>
    </xf>
    <xf xfId="0" fontId="29" numFmtId="0" fillId="6" borderId="0" applyFont="1" applyNumberFormat="0" applyFill="1" applyBorder="0" applyAlignment="1" applyProtection="true">
      <alignment horizontal="left" vertical="center" textRotation="0" wrapText="false" shrinkToFit="false"/>
      <protection hidden="false"/>
    </xf>
    <xf xfId="0" fontId="29" numFmtId="0" fillId="6" borderId="0" applyFont="1" applyNumberFormat="0" applyFill="1" applyBorder="0" applyAlignment="1" applyProtection="true">
      <alignment horizontal="left" vertical="center" textRotation="0" wrapText="false" shrinkToFit="false"/>
      <protection hidden="false"/>
    </xf>
    <xf xfId="0" fontId="11" numFmtId="0" fillId="6" borderId="0" applyFont="1" applyNumberFormat="0" applyFill="1" applyBorder="0" applyAlignment="1" applyProtection="true">
      <alignment horizontal="general" vertical="center" textRotation="0" wrapText="false" shrinkToFit="false"/>
      <protection hidden="false"/>
    </xf>
    <xf xfId="0" fontId="41" numFmtId="0" fillId="6" borderId="0" applyFont="1" applyNumberFormat="0" applyFill="1" applyBorder="0" applyAlignment="1" applyProtection="true">
      <alignment horizontal="left" vertical="center" textRotation="0" wrapText="false" shrinkToFit="false"/>
      <protection hidden="false"/>
    </xf>
    <xf xfId="0" fontId="13" numFmtId="0" fillId="6" borderId="0" applyFont="1" applyNumberFormat="0" applyFill="1" applyBorder="0" applyAlignment="1" applyProtection="true">
      <alignment horizontal="left" vertical="center" textRotation="0" wrapText="fals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ustomXml" Target="../customXml/item1.xml"/><Relationship Id="rId3" Type="http://schemas.openxmlformats.org/officeDocument/2006/relationships/sharedStrings" Target="sharedStrings.xml"/><Relationship Id="rId7" Type="http://schemas.openxmlformats.org/officeDocument/2006/relationships/worksheet" Target="worksheets/sheet4.xml"/><Relationship Id="rId12" Type="http://schemas.openxmlformats.org/officeDocument/2006/relationships/worksheet" Target="worksheets/sheet9.xml"/><Relationship Id="rId2" Type="http://schemas.openxmlformats.org/officeDocument/2006/relationships/theme" Target="theme/theme1.xml"/><Relationship Id="rId1" Type="http://schemas.openxmlformats.org/officeDocument/2006/relationships/styles" Target="styles.xml"/><Relationship Id="rId6" Type="http://schemas.openxmlformats.org/officeDocument/2006/relationships/worksheet" Target="worksheets/sheet3.xml"/><Relationship Id="rId11" Type="http://schemas.openxmlformats.org/officeDocument/2006/relationships/worksheet" Target="worksheets/sheet8.xml"/><Relationship Id="rId5" Type="http://schemas.openxmlformats.org/officeDocument/2006/relationships/worksheet" Target="worksheets/sheet2.xml"/><Relationship Id="rId15" Type="http://schemas.openxmlformats.org/officeDocument/2006/relationships/customXml" Target="../customXml/item3.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08a53209010d94a5e9e0f60ae4b6fe961.png"/></Relationships>
</file>

<file path=xl/drawings/_rels/drawing3.xml.rels><?xml version="1.0" encoding="UTF-8" standalone="yes"?>
<Relationships xmlns="http://schemas.openxmlformats.org/package/2006/relationships"><Relationship Id="rId1" Type="http://schemas.openxmlformats.org/officeDocument/2006/relationships/image" Target="../media/228a7c75970b5d9dcdc3327f97b92a422.png"/></Relationships>
</file>

<file path=xl/drawings/_rels/drawing4.xml.rels><?xml version="1.0" encoding="UTF-8" standalone="yes"?>
<Relationships xmlns="http://schemas.openxmlformats.org/package/2006/relationships"><Relationship Id="rId1" Type="http://schemas.openxmlformats.org/officeDocument/2006/relationships/image" Target="../media/0e78700f195e274850d2315b142bc9fb3.png"/></Relationships>
</file>

<file path=xl/drawings/_rels/drawing5.xml.rels><?xml version="1.0" encoding="UTF-8" standalone="yes"?>
<Relationships xmlns="http://schemas.openxmlformats.org/package/2006/relationships"><Relationship Id="rId1" Type="http://schemas.openxmlformats.org/officeDocument/2006/relationships/image" Target="../media/37a33aed290f470d60f8154e8fc16b0d4.png"/></Relationships>
</file>

<file path=xl/drawings/_rels/drawing6.xml.rels><?xml version="1.0" encoding="UTF-8" standalone="yes"?>
<Relationships xmlns="http://schemas.openxmlformats.org/package/2006/relationships"><Relationship Id="rId1" Type="http://schemas.openxmlformats.org/officeDocument/2006/relationships/image" Target="../media/1c41fa4bc7fc2f2115517b6196b8afff5.png"/></Relationships>
</file>

<file path=xl/drawings/_rels/drawing7.xml.rels><?xml version="1.0" encoding="UTF-8" standalone="yes"?>
<Relationships xmlns="http://schemas.openxmlformats.org/package/2006/relationships"><Relationship Id="rId1" Type="http://schemas.openxmlformats.org/officeDocument/2006/relationships/image" Target="../media/cb0f41735910bce4d926fd7351c7b11b6.png"/></Relationships>
</file>

<file path=xl/drawings/_rels/drawing8.xml.rels><?xml version="1.0" encoding="UTF-8" standalone="yes"?>
<Relationships xmlns="http://schemas.openxmlformats.org/package/2006/relationships"><Relationship Id="rId1" Type="http://schemas.openxmlformats.org/officeDocument/2006/relationships/image" Target="../media/49605b15a8d86c52ed5a383ce6d911087.png"/></Relationships>
</file>

<file path=xl/drawings/_rels/drawing9.xml.rels><?xml version="1.0" encoding="UTF-8" standalone="yes"?>
<Relationships xmlns="http://schemas.openxmlformats.org/package/2006/relationships"><Relationship Id="rId1" Type="http://schemas.openxmlformats.org/officeDocument/2006/relationships/image" Target="../media/6f8150c0e21959330c132daa5622d54a8.png"/></Relationships>
</file>

<file path=xl/drawings/drawing1.xml><?xml version="1.0" encoding="utf-8"?>
<xdr:wsDr xmlns:xdr="http://schemas.openxmlformats.org/drawingml/2006/spreadsheetDrawing" xmlns:a="http://schemas.openxmlformats.org/drawingml/2006/main">
  <xdr:oneCellAnchor>
    <xdr:from>
      <xdr:col>6</xdr:col>
      <xdr:colOff>37830</xdr:colOff>
      <xdr:row>1</xdr:row>
      <xdr:rowOff>85539</xdr:rowOff>
    </xdr:from>
    <xdr:ext cx="1533525" cy="1114425"/>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27</xdr:col>
      <xdr:colOff>686098</xdr:colOff>
      <xdr:row>0</xdr:row>
      <xdr:rowOff>152437</xdr:rowOff>
    </xdr:from>
    <xdr:ext cx="819150" cy="4953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28</xdr:col>
      <xdr:colOff>114598</xdr:colOff>
      <xdr:row>1</xdr:row>
      <xdr:rowOff>190202</xdr:rowOff>
    </xdr:from>
    <xdr:ext cx="628650" cy="428625"/>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31</xdr:col>
      <xdr:colOff>85576</xdr:colOff>
      <xdr:row>1</xdr:row>
      <xdr:rowOff>190202</xdr:rowOff>
    </xdr:from>
    <xdr:ext cx="657225" cy="4191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409426</xdr:colOff>
      <xdr:row>1</xdr:row>
      <xdr:rowOff>66973</xdr:rowOff>
    </xdr:from>
    <xdr:ext cx="828675" cy="5334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390376</xdr:colOff>
      <xdr:row>1</xdr:row>
      <xdr:rowOff>95548</xdr:rowOff>
    </xdr:from>
    <xdr:ext cx="828675" cy="504825"/>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10</xdr:col>
      <xdr:colOff>66396</xdr:colOff>
      <xdr:row>1</xdr:row>
      <xdr:rowOff>75902</xdr:rowOff>
    </xdr:from>
    <xdr:ext cx="838200" cy="5334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21</xdr:col>
      <xdr:colOff>41672</xdr:colOff>
      <xdr:row>2</xdr:row>
      <xdr:rowOff>190202</xdr:rowOff>
    </xdr:from>
    <xdr:ext cx="523875" cy="4000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mailto:relations.investisseurs@iam.ma" TargetMode="External"/><Relationship Id="rId_hyperlink_2" Type="http://schemas.openxmlformats.org/officeDocument/2006/relationships/hyperlink" Target="http://www.iam.ma/Pages/index.aspx" TargetMode="Externa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P53"/>
  <sheetViews>
    <sheetView tabSelected="1" workbookViewId="0" zoomScale="75" zoomScaleNormal="80" view="pageBreakPreview" showGridLines="true" showRowColHeaders="1">
      <selection activeCell="R29" sqref="R29"/>
    </sheetView>
  </sheetViews>
  <sheetFormatPr customHeight="true" defaultRowHeight="14.25" defaultColWidth="11.42578125" outlineLevelRow="0" outlineLevelCol="0"/>
  <cols>
    <col min="1" max="1" width="2.85546875" customWidth="true" style="3"/>
    <col min="2" max="2" width="4.42578125" customWidth="true" style="3"/>
    <col min="3" max="3" width="3.7109375" customWidth="true" style="3"/>
    <col min="4" max="4" width="11.85546875" customWidth="true" style="3"/>
    <col min="5" max="5" width="25.28515625" customWidth="true" style="3"/>
    <col min="6" max="6" width="6" customWidth="true" style="3"/>
    <col min="7" max="7" width="11.85546875" customWidth="true" style="3"/>
    <col min="8" max="8" width="11.85546875" customWidth="true" style="3"/>
    <col min="9" max="9" width="11.85546875" customWidth="true" style="3"/>
    <col min="10" max="10" width="11.85546875" customWidth="true" style="3"/>
    <col min="11" max="11" width="11.85546875" customWidth="true" style="3"/>
    <col min="12" max="12" width="3.7109375" customWidth="true" style="3"/>
    <col min="13" max="13" width="3.7109375" customWidth="true" style="3"/>
    <col min="14" max="14" width="2.85546875" customWidth="true" style="3"/>
  </cols>
  <sheetData>
    <row r="1" spans="1:16">
      <c r="A1" s="3"/>
    </row>
    <row r="2" spans="1:16" customHeight="1" ht="14.25">
      <c r="B2" s="35"/>
      <c r="C2" s="36"/>
      <c r="D2" s="36"/>
      <c r="E2" s="36"/>
      <c r="F2" s="36"/>
      <c r="G2" s="36"/>
      <c r="H2" s="36"/>
      <c r="I2" s="36"/>
      <c r="J2" s="36"/>
      <c r="K2" s="36"/>
      <c r="L2" s="36"/>
      <c r="M2" s="37"/>
    </row>
    <row r="3" spans="1:16" customHeight="1" ht="14.25">
      <c r="B3" s="38"/>
      <c r="M3" s="39"/>
    </row>
    <row r="4" spans="1:16" customHeight="1" ht="14.25">
      <c r="B4" s="38"/>
      <c r="M4" s="39"/>
    </row>
    <row r="5" spans="1:16" customHeight="1" ht="14.25">
      <c r="B5" s="38"/>
      <c r="M5" s="39"/>
    </row>
    <row r="6" spans="1:16" customHeight="1" ht="14.25">
      <c r="B6" s="38"/>
      <c r="M6" s="39"/>
    </row>
    <row r="7" spans="1:16" customHeight="1" ht="14.25">
      <c r="B7" s="38"/>
      <c r="M7" s="39"/>
    </row>
    <row r="8" spans="1:16" customHeight="1" ht="14.25">
      <c r="B8" s="38"/>
      <c r="M8" s="39"/>
    </row>
    <row r="9" spans="1:16" customHeight="1" ht="14.25">
      <c r="B9" s="38"/>
      <c r="M9" s="39"/>
    </row>
    <row r="10" spans="1:16" customHeight="1" ht="14.25">
      <c r="B10" s="38"/>
      <c r="C10" s="343" t="s">
        <v>0</v>
      </c>
      <c r="D10" s="343"/>
      <c r="E10" s="343"/>
      <c r="F10" s="343"/>
      <c r="G10" s="343"/>
      <c r="H10" s="343"/>
      <c r="I10" s="343"/>
      <c r="J10" s="343"/>
      <c r="K10" s="343"/>
      <c r="L10" s="343"/>
      <c r="M10" s="39"/>
    </row>
    <row r="11" spans="1:16" customHeight="1" ht="14.25">
      <c r="B11" s="38"/>
      <c r="C11" s="343"/>
      <c r="D11" s="343"/>
      <c r="E11" s="343"/>
      <c r="F11" s="343"/>
      <c r="G11" s="343"/>
      <c r="H11" s="343"/>
      <c r="I11" s="343"/>
      <c r="J11" s="343"/>
      <c r="K11" s="343"/>
      <c r="L11" s="343"/>
      <c r="M11" s="39"/>
      <c r="P11" s="142"/>
    </row>
    <row r="12" spans="1:16" customHeight="1" ht="14.25">
      <c r="B12" s="38"/>
      <c r="C12" s="343"/>
      <c r="D12" s="343"/>
      <c r="E12" s="343"/>
      <c r="F12" s="343"/>
      <c r="G12" s="343"/>
      <c r="H12" s="343"/>
      <c r="I12" s="343"/>
      <c r="J12" s="343"/>
      <c r="K12" s="343"/>
      <c r="L12" s="343"/>
      <c r="M12" s="39"/>
      <c r="P12" s="142"/>
    </row>
    <row r="13" spans="1:16" customHeight="1" ht="18.75">
      <c r="B13" s="38"/>
      <c r="C13" s="343"/>
      <c r="D13" s="343"/>
      <c r="E13" s="343"/>
      <c r="F13" s="343"/>
      <c r="G13" s="343"/>
      <c r="H13" s="343"/>
      <c r="I13" s="343"/>
      <c r="J13" s="343"/>
      <c r="K13" s="343"/>
      <c r="L13" s="343"/>
      <c r="M13" s="39"/>
      <c r="P13" s="142"/>
    </row>
    <row r="14" spans="1:16" customHeight="1" ht="14.25">
      <c r="B14" s="38"/>
      <c r="M14" s="39"/>
      <c r="P14" s="142"/>
    </row>
    <row r="15" spans="1:16" customHeight="1" ht="14.25">
      <c r="B15" s="38"/>
      <c r="M15" s="39"/>
      <c r="P15" s="142"/>
    </row>
    <row r="16" spans="1:16" customHeight="1" ht="14.25">
      <c r="B16" s="38"/>
      <c r="C16" s="40" t="s">
        <v>1</v>
      </c>
      <c r="D16" s="40"/>
      <c r="E16" s="40"/>
      <c r="F16" s="41"/>
      <c r="G16" s="110" t="s">
        <v>2</v>
      </c>
      <c r="H16" s="109"/>
      <c r="M16" s="39"/>
      <c r="P16" s="142"/>
    </row>
    <row r="17" spans="1:16" customHeight="1" ht="14.25">
      <c r="B17" s="38"/>
      <c r="C17" s="40"/>
      <c r="D17" s="40"/>
      <c r="E17" s="40"/>
      <c r="F17" s="41"/>
      <c r="G17" s="41"/>
      <c r="M17" s="39"/>
      <c r="P17" s="142"/>
    </row>
    <row r="18" spans="1:16" customHeight="1" ht="14.25">
      <c r="B18" s="38"/>
      <c r="C18" s="40" t="s">
        <v>3</v>
      </c>
      <c r="D18" s="40"/>
      <c r="E18" s="40"/>
      <c r="F18" s="41"/>
      <c r="G18" s="41"/>
      <c r="H18" s="41"/>
      <c r="I18" s="41"/>
      <c r="J18" s="41"/>
      <c r="M18" s="39"/>
      <c r="P18" s="142"/>
    </row>
    <row r="19" spans="1:16" customHeight="1" ht="14.25">
      <c r="B19" s="38"/>
      <c r="C19" s="40" t="s">
        <v>4</v>
      </c>
      <c r="E19" s="42" t="s">
        <v>5</v>
      </c>
      <c r="F19" s="40"/>
      <c r="G19" s="40"/>
      <c r="H19" s="41"/>
      <c r="I19" s="41"/>
      <c r="J19" s="41"/>
      <c r="L19" s="73"/>
      <c r="M19" s="39"/>
      <c r="P19" s="142"/>
    </row>
    <row r="20" spans="1:16" customHeight="1" ht="14.25">
      <c r="B20" s="38"/>
      <c r="H20" s="41"/>
      <c r="I20" s="41"/>
      <c r="J20" s="41"/>
      <c r="M20" s="39"/>
      <c r="P20" s="142"/>
    </row>
    <row r="21" spans="1:16" customHeight="1" ht="14.25">
      <c r="B21" s="38"/>
      <c r="H21" s="40"/>
      <c r="I21" s="40"/>
      <c r="J21" s="41"/>
      <c r="M21" s="39"/>
      <c r="P21" s="142"/>
    </row>
    <row r="22" spans="1:16" customHeight="1" ht="14.25">
      <c r="B22" s="38"/>
      <c r="C22" s="47" t="s">
        <v>6</v>
      </c>
      <c r="D22" s="48"/>
      <c r="E22" s="48"/>
      <c r="F22" s="49"/>
      <c r="G22" s="49"/>
      <c r="H22" s="49"/>
      <c r="I22" s="49"/>
      <c r="J22" s="49"/>
      <c r="K22" s="48"/>
      <c r="L22" s="48"/>
      <c r="M22" s="39"/>
      <c r="P22" s="142"/>
    </row>
    <row r="23" spans="1:16" customHeight="1" ht="14.25">
      <c r="B23" s="38"/>
      <c r="J23" s="40"/>
      <c r="K23" s="69"/>
      <c r="M23" s="39"/>
      <c r="P23" s="142"/>
    </row>
    <row r="24" spans="1:16" customHeight="1" ht="15" s="26" customFormat="1">
      <c r="B24" s="46"/>
      <c r="C24" s="3"/>
      <c r="D24" s="3" t="s">
        <v>7</v>
      </c>
      <c r="E24" s="51"/>
      <c r="F24" s="51" t="s">
        <v>8</v>
      </c>
      <c r="G24" s="51" t="s">
        <v>8</v>
      </c>
      <c r="H24" s="51" t="s">
        <v>8</v>
      </c>
      <c r="I24" s="51" t="s">
        <v>8</v>
      </c>
      <c r="J24" s="51" t="s">
        <v>8</v>
      </c>
      <c r="K24" s="111" t="s">
        <v>9</v>
      </c>
      <c r="L24" s="3"/>
      <c r="M24" s="50"/>
      <c r="P24" s="143"/>
    </row>
    <row r="25" spans="1:16" customHeight="1" ht="15">
      <c r="B25" s="38"/>
      <c r="J25" s="40"/>
      <c r="K25" s="70"/>
      <c r="M25" s="39"/>
      <c r="P25" s="142"/>
    </row>
    <row r="26" spans="1:16" customHeight="1" ht="14.25">
      <c r="B26" s="38"/>
      <c r="C26" s="41"/>
      <c r="D26" s="40" t="s">
        <v>10</v>
      </c>
      <c r="E26" s="41"/>
      <c r="F26" s="52" t="s">
        <v>11</v>
      </c>
      <c r="G26" s="52"/>
      <c r="H26" s="52"/>
      <c r="I26" s="52"/>
      <c r="J26" s="52"/>
      <c r="K26" s="111" t="s">
        <v>12</v>
      </c>
      <c r="M26" s="39"/>
      <c r="P26" s="142"/>
    </row>
    <row r="27" spans="1:16" customHeight="1" ht="15">
      <c r="B27" s="38"/>
      <c r="K27" s="70"/>
      <c r="M27" s="39"/>
      <c r="P27" s="142"/>
    </row>
    <row r="28" spans="1:16" customHeight="1" ht="14.25">
      <c r="B28" s="38"/>
      <c r="D28" s="40" t="s">
        <v>13</v>
      </c>
      <c r="E28" s="41"/>
      <c r="F28" s="52" t="s">
        <v>11</v>
      </c>
      <c r="G28" s="52"/>
      <c r="H28" s="52"/>
      <c r="I28" s="52"/>
      <c r="J28" s="52"/>
      <c r="K28" s="111" t="s">
        <v>14</v>
      </c>
      <c r="M28" s="39"/>
      <c r="P28" s="142"/>
    </row>
    <row r="29" spans="1:16" customHeight="1" ht="15">
      <c r="B29" s="38"/>
      <c r="K29" s="70"/>
      <c r="M29" s="39"/>
      <c r="P29" s="142"/>
    </row>
    <row r="30" spans="1:16" customHeight="1" ht="14.25">
      <c r="B30" s="38"/>
      <c r="D30" s="3" t="s">
        <v>15</v>
      </c>
      <c r="F30" s="52" t="s">
        <v>16</v>
      </c>
      <c r="G30" s="52"/>
      <c r="H30" s="52"/>
      <c r="I30" s="52"/>
      <c r="J30" s="52"/>
      <c r="K30" s="111" t="s">
        <v>17</v>
      </c>
      <c r="M30" s="39"/>
      <c r="P30" s="142"/>
    </row>
    <row r="31" spans="1:16" customHeight="1" ht="15">
      <c r="B31" s="38"/>
      <c r="K31" s="70"/>
      <c r="M31" s="39"/>
      <c r="P31" s="142"/>
    </row>
    <row r="32" spans="1:16" customHeight="1" ht="14.25">
      <c r="B32" s="38"/>
      <c r="D32" s="3" t="s">
        <v>18</v>
      </c>
      <c r="G32" s="52" t="s">
        <v>19</v>
      </c>
      <c r="H32" s="52"/>
      <c r="I32" s="52"/>
      <c r="J32" s="52"/>
      <c r="K32" s="111" t="s">
        <v>20</v>
      </c>
      <c r="M32" s="39"/>
      <c r="P32" s="142"/>
    </row>
    <row r="33" spans="1:16" customHeight="1" ht="15">
      <c r="B33" s="38"/>
      <c r="K33" s="70"/>
      <c r="M33" s="39"/>
      <c r="P33" s="142"/>
    </row>
    <row r="34" spans="1:16" customHeight="1" ht="14.25">
      <c r="B34" s="38"/>
      <c r="D34" s="3" t="s">
        <v>21</v>
      </c>
      <c r="G34" s="52" t="s">
        <v>22</v>
      </c>
      <c r="H34" s="52"/>
      <c r="I34" s="52"/>
      <c r="J34" s="52"/>
      <c r="K34" s="111" t="s">
        <v>23</v>
      </c>
      <c r="M34" s="39"/>
      <c r="P34" s="142"/>
    </row>
    <row r="35" spans="1:16" customHeight="1" ht="15">
      <c r="B35" s="38"/>
      <c r="K35" s="70"/>
      <c r="M35" s="39"/>
      <c r="P35" s="142"/>
    </row>
    <row r="36" spans="1:16" customHeight="1" ht="14.25">
      <c r="B36" s="38"/>
      <c r="D36" s="3" t="s">
        <v>24</v>
      </c>
      <c r="H36" s="52" t="s">
        <v>25</v>
      </c>
      <c r="I36" s="52"/>
      <c r="J36" s="52"/>
      <c r="K36" s="111" t="s">
        <v>26</v>
      </c>
      <c r="M36" s="39"/>
      <c r="P36" s="142"/>
    </row>
    <row r="37" spans="1:16" customHeight="1" ht="14.25">
      <c r="B37" s="38"/>
      <c r="H37" s="52"/>
      <c r="I37" s="52"/>
      <c r="J37" s="52"/>
      <c r="K37" s="111"/>
      <c r="M37" s="39"/>
      <c r="P37" s="142"/>
    </row>
    <row r="38" spans="1:16" customHeight="1" ht="14.25">
      <c r="B38" s="38"/>
      <c r="D38" s="3" t="s">
        <v>27</v>
      </c>
      <c r="H38" s="52" t="s">
        <v>25</v>
      </c>
      <c r="I38" s="52"/>
      <c r="J38" s="52"/>
      <c r="K38" s="111" t="s">
        <v>28</v>
      </c>
      <c r="M38" s="39"/>
      <c r="P38" s="142"/>
    </row>
    <row r="39" spans="1:16" customHeight="1" ht="14.25">
      <c r="B39" s="38"/>
      <c r="M39" s="39"/>
      <c r="P39" s="142"/>
    </row>
    <row r="40" spans="1:16" customHeight="1" ht="14.25">
      <c r="B40" s="38"/>
      <c r="C40" s="47" t="s">
        <v>29</v>
      </c>
      <c r="D40" s="48"/>
      <c r="E40" s="48"/>
      <c r="F40" s="49"/>
      <c r="G40" s="49"/>
      <c r="H40" s="49"/>
      <c r="I40" s="49"/>
      <c r="J40" s="49"/>
      <c r="K40" s="48"/>
      <c r="L40" s="48"/>
      <c r="M40" s="39"/>
      <c r="P40" s="142"/>
    </row>
    <row r="41" spans="1:16" customHeight="1" ht="14.25">
      <c r="B41" s="38"/>
      <c r="M41" s="39"/>
      <c r="P41" s="142"/>
    </row>
    <row r="42" spans="1:16" customHeight="1" ht="14.25">
      <c r="B42" s="38"/>
      <c r="D42" s="342" t="s">
        <v>30</v>
      </c>
      <c r="E42" s="342"/>
      <c r="F42" s="342"/>
      <c r="G42" s="342"/>
      <c r="H42" s="342"/>
      <c r="I42" s="342"/>
      <c r="J42" s="342"/>
      <c r="K42" s="342"/>
      <c r="M42" s="39"/>
      <c r="P42" s="142"/>
    </row>
    <row r="43" spans="1:16" customHeight="1" ht="14.25">
      <c r="B43" s="38"/>
      <c r="D43" s="342"/>
      <c r="E43" s="342"/>
      <c r="F43" s="342"/>
      <c r="G43" s="342"/>
      <c r="H43" s="342"/>
      <c r="I43" s="342"/>
      <c r="J43" s="342"/>
      <c r="K43" s="342"/>
      <c r="M43" s="39"/>
      <c r="P43" s="142"/>
    </row>
    <row r="44" spans="1:16" customHeight="1" ht="14.25">
      <c r="B44" s="38"/>
      <c r="D44" s="342"/>
      <c r="E44" s="342"/>
      <c r="F44" s="342"/>
      <c r="G44" s="342"/>
      <c r="H44" s="342"/>
      <c r="I44" s="342"/>
      <c r="J44" s="342"/>
      <c r="K44" s="342"/>
      <c r="M44" s="39"/>
      <c r="P44" s="142"/>
    </row>
    <row r="45" spans="1:16" customHeight="1" ht="14.25">
      <c r="B45" s="38"/>
      <c r="D45" s="342"/>
      <c r="E45" s="342"/>
      <c r="F45" s="342"/>
      <c r="G45" s="342"/>
      <c r="H45" s="342"/>
      <c r="I45" s="342"/>
      <c r="J45" s="342"/>
      <c r="K45" s="342"/>
      <c r="M45" s="39"/>
      <c r="P45" s="142"/>
    </row>
    <row r="46" spans="1:16" customHeight="1" ht="14.25">
      <c r="B46" s="38"/>
      <c r="D46" s="342"/>
      <c r="E46" s="342"/>
      <c r="F46" s="342"/>
      <c r="G46" s="342"/>
      <c r="H46" s="342"/>
      <c r="I46" s="342"/>
      <c r="J46" s="342"/>
      <c r="K46" s="342"/>
      <c r="M46" s="39"/>
      <c r="P46" s="142"/>
    </row>
    <row r="47" spans="1:16" customHeight="1" ht="15">
      <c r="B47" s="38"/>
      <c r="D47" s="342"/>
      <c r="E47" s="342"/>
      <c r="F47" s="342"/>
      <c r="G47" s="342"/>
      <c r="H47" s="342"/>
      <c r="I47" s="342"/>
      <c r="J47" s="342"/>
      <c r="K47" s="342"/>
      <c r="M47" s="39"/>
      <c r="P47" s="142"/>
    </row>
    <row r="48" spans="1:16" customHeight="1" ht="15">
      <c r="B48" s="38"/>
      <c r="D48" s="342"/>
      <c r="E48" s="342"/>
      <c r="F48" s="342"/>
      <c r="G48" s="342"/>
      <c r="H48" s="342"/>
      <c r="I48" s="342"/>
      <c r="J48" s="342"/>
      <c r="K48" s="342"/>
      <c r="M48" s="39"/>
      <c r="P48" s="142"/>
    </row>
    <row r="49" spans="1:16" customHeight="1" ht="14.25">
      <c r="B49" s="38"/>
      <c r="D49" s="342"/>
      <c r="E49" s="342"/>
      <c r="F49" s="342"/>
      <c r="G49" s="342"/>
      <c r="H49" s="342"/>
      <c r="I49" s="342"/>
      <c r="J49" s="342"/>
      <c r="K49" s="342"/>
      <c r="M49" s="39"/>
      <c r="P49" s="142"/>
    </row>
    <row r="50" spans="1:16" customHeight="1" ht="14.25">
      <c r="B50" s="38"/>
      <c r="D50" s="342"/>
      <c r="E50" s="342"/>
      <c r="F50" s="342"/>
      <c r="G50" s="342"/>
      <c r="H50" s="342"/>
      <c r="I50" s="342"/>
      <c r="J50" s="342"/>
      <c r="K50" s="342"/>
      <c r="M50" s="39"/>
      <c r="P50" s="142"/>
    </row>
    <row r="51" spans="1:16" customHeight="1" ht="14.25">
      <c r="B51" s="38"/>
      <c r="D51" s="342"/>
      <c r="E51" s="342"/>
      <c r="F51" s="342"/>
      <c r="G51" s="342"/>
      <c r="H51" s="342"/>
      <c r="I51" s="342"/>
      <c r="J51" s="342"/>
      <c r="K51" s="342"/>
      <c r="M51" s="39"/>
      <c r="P51" s="142"/>
    </row>
    <row r="52" spans="1:16" customHeight="1" ht="14.25">
      <c r="B52" s="43"/>
      <c r="C52" s="44"/>
      <c r="D52" s="44"/>
      <c r="E52" s="44"/>
      <c r="F52" s="44"/>
      <c r="G52" s="44"/>
      <c r="H52" s="44"/>
      <c r="I52" s="44"/>
      <c r="J52" s="44"/>
      <c r="K52" s="44"/>
      <c r="L52" s="44"/>
      <c r="M52" s="45"/>
      <c r="P52" s="142"/>
    </row>
    <row r="53" spans="1:16" customHeight="1" ht="14.25">
      <c r="P53" s="142"/>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mergeCells>
    <mergeCell ref="D42:K51"/>
    <mergeCell ref="C10:L13"/>
  </mergeCells>
  <hyperlinks>
    <hyperlink ref="E19" r:id="rId_hyperlink_1"/>
    <hyperlink ref="G16" r:id="rId_hyperlink_2"/>
    <hyperlink ref="K24" location="Glossaire!A1"/>
    <hyperlink ref="K26" location="'KPI financier'!A1"/>
    <hyperlink ref="K30" location="' KPI operationnel'!A1"/>
    <hyperlink ref="K32" location="'Etat de la situation financière'!A1"/>
    <hyperlink ref="K34" location="'Etat de résultat global'!A1"/>
    <hyperlink ref="K36" location="'Tableau de flux de trésorerie'!Zone_d_impression"/>
    <hyperlink ref="K38" location="'Annexe 1 '!Zone_d_impression"/>
    <hyperlink ref="K28" location="'KPI financier-trimestriel'!A1"/>
  </hyperlinks>
  <printOptions gridLines="false" gridLinesSet="true"/>
  <pageMargins left="0.25" right="0.25" top="0.75" bottom="0.75" header="0.3" footer="0.3"/>
  <pageSetup paperSize="9" orientation="landscape" scale="68"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P51"/>
  <sheetViews>
    <sheetView tabSelected="0" workbookViewId="0" zoomScale="75" zoomScaleNormal="80" view="pageBreakPreview" showGridLines="true" showRowColHeaders="1">
      <selection activeCell="O5" sqref="O5"/>
    </sheetView>
  </sheetViews>
  <sheetFormatPr customHeight="true" defaultRowHeight="14.25" defaultColWidth="11.42578125" outlineLevelRow="0" outlineLevelCol="0"/>
  <cols>
    <col min="1" max="1" width="2.85546875" customWidth="true" style="3"/>
    <col min="2" max="2" width="3.140625" customWidth="true" style="3"/>
    <col min="3" max="3" width="3.140625" customWidth="true" style="3"/>
    <col min="4" max="4" width="12.85546875" customWidth="true" style="61"/>
    <col min="5" max="5" width="16.42578125" customWidth="true" style="3"/>
    <col min="6" max="6" width="10.42578125" customWidth="true" style="3"/>
    <col min="7" max="7" width="10.42578125" customWidth="true" style="3"/>
    <col min="8" max="8" width="10.42578125" customWidth="true" style="3"/>
    <col min="9" max="9" width="10.42578125" customWidth="true" style="3"/>
    <col min="10" max="10" width="10.42578125" customWidth="true" style="3"/>
    <col min="11" max="11" width="10.42578125" customWidth="true" style="3"/>
    <col min="12" max="12" width="2.7109375" customWidth="true" style="3"/>
    <col min="13" max="13" width="3.7109375" customWidth="true" style="3"/>
    <col min="14" max="14" width="2.85546875" customWidth="true" style="3"/>
  </cols>
  <sheetData>
    <row r="1" spans="1:16" customHeight="1" ht="18"/>
    <row r="2" spans="1:16" customHeight="1" ht="14.25">
      <c r="B2" s="35"/>
      <c r="C2" s="36"/>
      <c r="D2" s="66"/>
      <c r="E2" s="36"/>
      <c r="F2" s="36"/>
      <c r="G2" s="36"/>
      <c r="H2" s="36"/>
      <c r="I2" s="36"/>
      <c r="J2" s="36"/>
      <c r="K2" s="36"/>
      <c r="L2" s="64" t="s">
        <v>31</v>
      </c>
      <c r="M2" s="37"/>
    </row>
    <row r="3" spans="1:16" customHeight="1" ht="14.25">
      <c r="B3" s="38"/>
      <c r="C3" s="47" t="s">
        <v>7</v>
      </c>
      <c r="D3" s="67"/>
      <c r="E3" s="48"/>
      <c r="F3" s="49"/>
      <c r="G3" s="49"/>
      <c r="H3" s="49"/>
      <c r="I3" s="49"/>
      <c r="J3" s="49"/>
      <c r="K3" s="48"/>
      <c r="L3" s="48"/>
      <c r="M3" s="39"/>
    </row>
    <row r="4" spans="1:16" customHeight="1" ht="14.25">
      <c r="B4" s="38"/>
      <c r="M4" s="39"/>
    </row>
    <row r="5" spans="1:16" customHeight="1" ht="75.75">
      <c r="B5" s="38"/>
      <c r="D5" s="65" t="s">
        <v>32</v>
      </c>
      <c r="E5" s="346" t="s">
        <v>33</v>
      </c>
      <c r="F5" s="346"/>
      <c r="G5" s="346"/>
      <c r="H5" s="346"/>
      <c r="I5" s="346"/>
      <c r="J5" s="346"/>
      <c r="K5" s="346"/>
      <c r="M5" s="39"/>
    </row>
    <row r="6" spans="1:16" customHeight="1" ht="75">
      <c r="B6" s="38"/>
      <c r="D6" s="65" t="s">
        <v>34</v>
      </c>
      <c r="E6" s="346" t="s">
        <v>35</v>
      </c>
      <c r="F6" s="346"/>
      <c r="G6" s="346"/>
      <c r="H6" s="346"/>
      <c r="I6" s="346"/>
      <c r="J6" s="346"/>
      <c r="K6" s="346"/>
      <c r="M6" s="39"/>
    </row>
    <row r="7" spans="1:16" customHeight="1" ht="68.25">
      <c r="B7" s="38"/>
      <c r="D7" s="65" t="s">
        <v>36</v>
      </c>
      <c r="E7" s="346" t="s">
        <v>37</v>
      </c>
      <c r="F7" s="346"/>
      <c r="G7" s="346"/>
      <c r="H7" s="346"/>
      <c r="I7" s="346"/>
      <c r="J7" s="346"/>
      <c r="K7" s="346"/>
      <c r="M7" s="39"/>
    </row>
    <row r="8" spans="1:16" customHeight="1" ht="32.25">
      <c r="B8" s="38"/>
      <c r="D8" s="65" t="s">
        <v>38</v>
      </c>
      <c r="E8" s="347" t="s">
        <v>39</v>
      </c>
      <c r="F8" s="348"/>
      <c r="G8" s="348"/>
      <c r="H8" s="348"/>
      <c r="I8" s="348"/>
      <c r="J8" s="348"/>
      <c r="K8" s="348"/>
      <c r="M8" s="39"/>
    </row>
    <row r="9" spans="1:16" customHeight="1" ht="88.5">
      <c r="B9" s="38"/>
      <c r="D9" s="65" t="s">
        <v>40</v>
      </c>
      <c r="E9" s="346" t="s">
        <v>41</v>
      </c>
      <c r="F9" s="346"/>
      <c r="G9" s="346"/>
      <c r="H9" s="346"/>
      <c r="I9" s="346"/>
      <c r="J9" s="346"/>
      <c r="K9" s="346"/>
      <c r="M9" s="39"/>
    </row>
    <row r="10" spans="1:16" customHeight="1" ht="86.25">
      <c r="B10" s="38"/>
      <c r="D10" s="65" t="s">
        <v>42</v>
      </c>
      <c r="E10" s="346" t="s">
        <v>43</v>
      </c>
      <c r="F10" s="346"/>
      <c r="G10" s="346"/>
      <c r="H10" s="346"/>
      <c r="I10" s="346"/>
      <c r="J10" s="346"/>
      <c r="K10" s="346"/>
      <c r="M10" s="39"/>
    </row>
    <row r="11" spans="1:16" customHeight="1" ht="30">
      <c r="B11" s="38"/>
      <c r="C11" s="40"/>
      <c r="D11" s="65" t="s">
        <v>44</v>
      </c>
      <c r="E11" s="344" t="s">
        <v>45</v>
      </c>
      <c r="F11" s="344"/>
      <c r="G11" s="344"/>
      <c r="H11" s="344"/>
      <c r="I11" s="344"/>
      <c r="J11" s="344"/>
      <c r="K11" s="344"/>
      <c r="M11" s="39"/>
      <c r="P11" s="142"/>
    </row>
    <row r="12" spans="1:16" customHeight="1" ht="48">
      <c r="B12" s="38"/>
      <c r="C12" s="40"/>
      <c r="D12" s="65" t="s">
        <v>46</v>
      </c>
      <c r="E12" s="346" t="s">
        <v>47</v>
      </c>
      <c r="F12" s="346"/>
      <c r="G12" s="346"/>
      <c r="H12" s="346"/>
      <c r="I12" s="346"/>
      <c r="J12" s="346"/>
      <c r="K12" s="346"/>
      <c r="M12" s="39"/>
      <c r="P12" s="142"/>
    </row>
    <row r="13" spans="1:16" customHeight="1" ht="21.75">
      <c r="B13" s="38"/>
      <c r="C13" s="40"/>
      <c r="D13" s="65" t="s">
        <v>48</v>
      </c>
      <c r="E13" s="1" t="s">
        <v>49</v>
      </c>
      <c r="F13" s="63"/>
      <c r="G13" s="63"/>
      <c r="H13" s="63"/>
      <c r="I13" s="63"/>
      <c r="J13" s="63"/>
      <c r="K13" s="62"/>
      <c r="M13" s="39"/>
      <c r="P13" s="142"/>
    </row>
    <row r="14" spans="1:16" customHeight="1" ht="15">
      <c r="B14" s="43"/>
      <c r="C14" s="71"/>
      <c r="D14" s="72" t="s">
        <v>50</v>
      </c>
      <c r="E14" s="345" t="s">
        <v>51</v>
      </c>
      <c r="F14" s="345"/>
      <c r="G14" s="345"/>
      <c r="H14" s="345"/>
      <c r="I14" s="345"/>
      <c r="J14" s="345"/>
      <c r="K14" s="345"/>
      <c r="L14" s="44"/>
      <c r="M14" s="45"/>
      <c r="P14" s="142"/>
    </row>
    <row r="15" spans="1:16" customHeight="1" ht="14.25">
      <c r="H15" s="41"/>
      <c r="I15" s="41"/>
      <c r="J15" s="41"/>
      <c r="P15" s="142"/>
    </row>
    <row r="16" spans="1:16" customHeight="1" ht="14.25">
      <c r="H16" s="40"/>
      <c r="I16" s="40"/>
      <c r="J16" s="41"/>
      <c r="P16" s="142"/>
    </row>
    <row r="17" spans="1:16" customHeight="1" ht="14.25">
      <c r="P17" s="142"/>
    </row>
    <row r="18" spans="1:16" customHeight="1" ht="14.25">
      <c r="J18" s="40"/>
      <c r="P18" s="142"/>
    </row>
    <row r="19" spans="1:16" customHeight="1" ht="15" s="26" customFormat="1">
      <c r="C19" s="3"/>
      <c r="D19" s="61"/>
      <c r="E19" s="51"/>
      <c r="F19" s="51"/>
      <c r="G19" s="51"/>
      <c r="H19" s="51"/>
      <c r="I19" s="51"/>
      <c r="J19" s="51"/>
      <c r="K19" s="54"/>
      <c r="L19" s="3"/>
      <c r="P19" s="143"/>
    </row>
    <row r="20" spans="1:16" customHeight="1" ht="15">
      <c r="J20" s="55"/>
      <c r="K20" s="53"/>
      <c r="P20" s="142"/>
    </row>
    <row r="21" spans="1:16" customHeight="1" ht="15">
      <c r="C21" s="56"/>
      <c r="D21" s="68"/>
      <c r="E21" s="56"/>
      <c r="F21" s="57"/>
      <c r="G21" s="57"/>
      <c r="H21" s="57"/>
      <c r="I21" s="57"/>
      <c r="J21" s="57"/>
      <c r="K21" s="54"/>
      <c r="P21" s="142"/>
    </row>
    <row r="22" spans="1:16" customHeight="1" ht="15">
      <c r="K22" s="53"/>
      <c r="P22" s="142"/>
    </row>
    <row r="23" spans="1:16" customHeight="1" ht="15">
      <c r="F23" s="52"/>
      <c r="G23" s="52"/>
      <c r="H23" s="52"/>
      <c r="I23" s="52"/>
      <c r="J23" s="52"/>
      <c r="K23" s="54"/>
      <c r="P23" s="142"/>
    </row>
    <row r="24" spans="1:16" customHeight="1" ht="15">
      <c r="K24" s="53"/>
      <c r="P24" s="142"/>
    </row>
    <row r="25" spans="1:16" customHeight="1" ht="15">
      <c r="F25" s="52"/>
      <c r="G25" s="52"/>
      <c r="H25" s="52"/>
      <c r="I25" s="52"/>
      <c r="J25" s="52"/>
      <c r="K25" s="54"/>
      <c r="P25" s="142"/>
    </row>
    <row r="26" spans="1:16" customHeight="1" ht="15">
      <c r="K26" s="53"/>
      <c r="P26" s="142"/>
    </row>
    <row r="27" spans="1:16" customHeight="1" ht="15">
      <c r="H27" s="52"/>
      <c r="I27" s="52"/>
      <c r="J27" s="52"/>
      <c r="K27" s="54"/>
      <c r="P27" s="142"/>
    </row>
    <row r="28" spans="1:16" customHeight="1" ht="14.25">
      <c r="P28" s="142"/>
    </row>
    <row r="29" spans="1:16" customHeight="1" ht="14.25">
      <c r="C29" s="58"/>
      <c r="E29" s="26"/>
      <c r="F29" s="59"/>
      <c r="G29" s="59"/>
      <c r="H29" s="59"/>
      <c r="I29" s="59"/>
      <c r="J29" s="59"/>
      <c r="K29" s="26"/>
      <c r="L29" s="26"/>
      <c r="P29" s="142"/>
    </row>
    <row r="30" spans="1:16" customHeight="1" ht="14.25">
      <c r="P30" s="142"/>
    </row>
    <row r="31" spans="1:16" customHeight="1" ht="14.25">
      <c r="D31" s="60"/>
      <c r="E31" s="60"/>
      <c r="F31" s="60"/>
      <c r="G31" s="60"/>
      <c r="H31" s="60"/>
      <c r="I31" s="60"/>
      <c r="J31" s="60"/>
      <c r="K31" s="60"/>
      <c r="P31" s="142"/>
    </row>
    <row r="32" spans="1:16" customHeight="1" ht="14.25">
      <c r="D32" s="60"/>
      <c r="E32" s="60"/>
      <c r="F32" s="60"/>
      <c r="G32" s="60"/>
      <c r="H32" s="60"/>
      <c r="I32" s="60"/>
      <c r="J32" s="60"/>
      <c r="K32" s="60"/>
      <c r="P32" s="142"/>
    </row>
    <row r="33" spans="1:16" customHeight="1" ht="14.25">
      <c r="D33" s="60"/>
      <c r="E33" s="60"/>
      <c r="F33" s="60"/>
      <c r="G33" s="60"/>
      <c r="H33" s="60"/>
      <c r="I33" s="60"/>
      <c r="J33" s="60"/>
      <c r="K33" s="60"/>
      <c r="P33" s="142"/>
    </row>
    <row r="34" spans="1:16" customHeight="1" ht="14.25">
      <c r="D34" s="60"/>
      <c r="E34" s="60"/>
      <c r="F34" s="60"/>
      <c r="G34" s="60"/>
      <c r="H34" s="60"/>
      <c r="I34" s="60"/>
      <c r="J34" s="60"/>
      <c r="K34" s="60"/>
      <c r="P34" s="142"/>
    </row>
    <row r="35" spans="1:16" customHeight="1" ht="14.25">
      <c r="D35" s="60"/>
      <c r="E35" s="60"/>
      <c r="F35" s="60"/>
      <c r="G35" s="60"/>
      <c r="H35" s="60"/>
      <c r="I35" s="60"/>
      <c r="J35" s="60"/>
      <c r="K35" s="60"/>
      <c r="P35" s="142"/>
    </row>
    <row r="36" spans="1:16" customHeight="1" ht="15">
      <c r="D36" s="60"/>
      <c r="E36" s="60"/>
      <c r="F36" s="60"/>
      <c r="G36" s="60"/>
      <c r="H36" s="60"/>
      <c r="I36" s="60"/>
      <c r="J36" s="60"/>
      <c r="K36" s="60"/>
      <c r="P36" s="142"/>
    </row>
    <row r="37" spans="1:16" customHeight="1" ht="15">
      <c r="D37" s="60"/>
      <c r="E37" s="60"/>
      <c r="F37" s="60"/>
      <c r="G37" s="60"/>
      <c r="H37" s="60"/>
      <c r="I37" s="60"/>
      <c r="J37" s="60"/>
      <c r="K37" s="60"/>
      <c r="P37" s="142"/>
    </row>
    <row r="38" spans="1:16" customHeight="1" ht="14.25">
      <c r="D38" s="60"/>
      <c r="E38" s="60"/>
      <c r="F38" s="60"/>
      <c r="G38" s="60"/>
      <c r="H38" s="60"/>
      <c r="I38" s="60"/>
      <c r="J38" s="60"/>
      <c r="K38" s="60"/>
      <c r="P38" s="142"/>
    </row>
    <row r="39" spans="1:16" customHeight="1" ht="14.25">
      <c r="D39" s="60"/>
      <c r="E39" s="60"/>
      <c r="F39" s="60"/>
      <c r="G39" s="60"/>
      <c r="H39" s="60"/>
      <c r="I39" s="60"/>
      <c r="J39" s="60"/>
      <c r="K39" s="60"/>
      <c r="P39" s="142"/>
    </row>
    <row r="40" spans="1:16" customHeight="1" ht="14.25">
      <c r="D40" s="60"/>
      <c r="E40" s="60"/>
      <c r="F40" s="60"/>
      <c r="G40" s="60"/>
      <c r="H40" s="60"/>
      <c r="I40" s="60"/>
      <c r="J40" s="60"/>
      <c r="K40" s="60"/>
      <c r="P40" s="142"/>
    </row>
    <row r="41" spans="1:16" customHeight="1" ht="14.25">
      <c r="P41" s="142"/>
    </row>
    <row r="42" spans="1:16" customHeight="1" ht="14.25">
      <c r="P42" s="142"/>
    </row>
    <row r="43" spans="1:16" customHeight="1" ht="14.25">
      <c r="P43" s="142"/>
    </row>
    <row r="44" spans="1:16" customHeight="1" ht="14.25">
      <c r="P44" s="142"/>
    </row>
    <row r="45" spans="1:16" customHeight="1" ht="14.25">
      <c r="P45" s="142"/>
    </row>
    <row r="46" spans="1:16" customHeight="1" ht="14.25">
      <c r="P46" s="142"/>
    </row>
    <row r="47" spans="1:16" customHeight="1" ht="14.25">
      <c r="P47" s="142"/>
    </row>
    <row r="48" spans="1:16" customHeight="1" ht="14.25">
      <c r="P48" s="142"/>
    </row>
    <row r="49" spans="1:16" customHeight="1" ht="14.25">
      <c r="P49" s="142"/>
    </row>
    <row r="50" spans="1:16" customHeight="1" ht="14.25">
      <c r="P50" s="142"/>
    </row>
    <row r="51" spans="1:16" customHeight="1" ht="14.25">
      <c r="P51" s="142"/>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mergeCells>
    <mergeCell ref="E11:K11"/>
    <mergeCell ref="E14:K14"/>
    <mergeCell ref="E12:K12"/>
    <mergeCell ref="E5:K5"/>
    <mergeCell ref="E8:K8"/>
    <mergeCell ref="E6:K6"/>
    <mergeCell ref="E7:K7"/>
    <mergeCell ref="E9:K9"/>
    <mergeCell ref="E10:K10"/>
  </mergeCells>
  <hyperlinks>
    <hyperlink ref="L2" location="Index!A1"/>
  </hyperlinks>
  <printOptions gridLines="false" gridLinesSet="true"/>
  <pageMargins left="0.25" right="0.25" top="0.75" bottom="0.75" header="0.3" footer="0.3"/>
  <pageSetup paperSize="9" orientation="landscape" scale="86"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F49"/>
  <sheetViews>
    <sheetView tabSelected="0" workbookViewId="0" zoomScale="80" zoomScaleNormal="70" view="pageBreakPreview" showGridLines="false" showRowColHeaders="1">
      <selection activeCell="AC9" sqref="AC9:AC42"/>
    </sheetView>
  </sheetViews>
  <sheetFormatPr customHeight="true" defaultRowHeight="12.75" defaultColWidth="11.42578125" outlineLevelRow="1" outlineLevelCol="0"/>
  <cols>
    <col min="1" max="1" width="2.7109375" customWidth="true" style="4"/>
    <col min="2" max="2" width="2.7109375" customWidth="true" style="33"/>
    <col min="3" max="3" width="2.7109375" customWidth="true" style="4"/>
    <col min="4" max="4" width="2.7109375" customWidth="true" style="4"/>
    <col min="5" max="5" width="2.7109375" customWidth="true" style="34"/>
    <col min="6" max="6" width="11.42578125" style="4"/>
    <col min="7" max="7" width="23.28515625" customWidth="true" style="4"/>
    <col min="8" max="8" width="0.85546875" customWidth="true" style="123"/>
    <col min="9" max="9" width="12.140625" customWidth="true" style="123"/>
    <col min="10" max="10" width="12.140625" customWidth="true" style="123"/>
    <col min="11" max="11" width="12.140625" customWidth="true" style="123"/>
    <col min="12" max="12" width="12.140625" customWidth="true" style="123"/>
    <col min="13" max="13" width="0.42578125" customWidth="true" style="123"/>
    <col min="14" max="14" width="12.140625" customWidth="true" style="123"/>
    <col min="15" max="15" width="12.140625" customWidth="true" style="123"/>
    <col min="16" max="16" width="12.140625" customWidth="true" style="123"/>
    <col min="17" max="17" width="12.140625" customWidth="true" style="123"/>
    <col min="18" max="18" width="0.42578125" customWidth="true" style="123"/>
    <col min="19" max="19" width="12.140625" customWidth="true" style="123"/>
    <col min="20" max="20" width="12.140625" customWidth="true" style="123"/>
    <col min="21" max="21" width="12.140625" customWidth="true" style="123"/>
    <col min="22" max="22" width="0.42578125" customWidth="true" style="275"/>
    <col min="23" max="23" width="11.42578125" style="4"/>
    <col min="24" max="24" width="11.42578125" style="4"/>
    <col min="25" max="25" width="11.42578125" style="4"/>
    <col min="26" max="26" width="11.42578125" style="4"/>
    <col min="27" max="27" width="11.42578125" style="4"/>
    <col min="28" max="28" width="11.42578125" style="4"/>
    <col min="29" max="29" width="11.42578125" style="4"/>
    <col min="30" max="30" width="11.42578125" style="4"/>
    <col min="31" max="31" width="11.42578125" style="104"/>
  </cols>
  <sheetData>
    <row r="1" spans="1:32" customHeight="1" ht="12.75">
      <c r="A1" s="4"/>
      <c r="AC1" s="64" t="s">
        <v>31</v>
      </c>
    </row>
    <row r="2" spans="1:32" customHeight="1" ht="12.75">
      <c r="B2" s="251" t="s">
        <v>52</v>
      </c>
    </row>
    <row r="5" spans="1:32" customHeight="1" ht="15" s="27" customFormat="1">
      <c r="B5" s="252" t="s">
        <v>53</v>
      </c>
      <c r="E5" s="252"/>
      <c r="H5" s="253"/>
      <c r="I5" s="350">
        <v>2022</v>
      </c>
      <c r="J5" s="350"/>
      <c r="K5" s="350"/>
      <c r="L5" s="350"/>
      <c r="M5" s="253"/>
      <c r="N5" s="350">
        <v>2023</v>
      </c>
      <c r="O5" s="350"/>
      <c r="P5" s="350"/>
      <c r="Q5" s="350"/>
      <c r="R5" s="253"/>
      <c r="S5" s="350">
        <v>2024</v>
      </c>
      <c r="T5" s="350"/>
      <c r="U5" s="350"/>
      <c r="V5" s="276"/>
      <c r="W5" s="349" t="s">
        <v>54</v>
      </c>
      <c r="X5" s="349"/>
      <c r="Y5" s="349"/>
      <c r="Z5" s="349"/>
      <c r="AA5" s="349"/>
      <c r="AB5" s="349"/>
      <c r="AC5" s="349"/>
      <c r="AE5" s="337"/>
    </row>
    <row r="6" spans="1:32" customHeight="1" ht="3">
      <c r="H6" s="253"/>
      <c r="I6" s="253"/>
      <c r="J6" s="253"/>
      <c r="K6" s="253"/>
      <c r="L6" s="253"/>
      <c r="M6" s="253"/>
      <c r="N6" s="253"/>
      <c r="O6" s="253"/>
      <c r="P6" s="253"/>
      <c r="Q6" s="253"/>
      <c r="R6" s="253"/>
      <c r="S6" s="253"/>
      <c r="T6" s="253"/>
      <c r="U6" s="253"/>
      <c r="V6" s="276"/>
    </row>
    <row r="7" spans="1:32" customHeight="1" ht="12.75" s="27" customFormat="1">
      <c r="B7" s="254"/>
      <c r="E7" s="252"/>
      <c r="H7" s="32"/>
      <c r="I7" s="32" t="s">
        <v>55</v>
      </c>
      <c r="J7" s="32" t="s">
        <v>56</v>
      </c>
      <c r="K7" s="32" t="s">
        <v>57</v>
      </c>
      <c r="L7" s="32" t="s">
        <v>58</v>
      </c>
      <c r="M7" s="32"/>
      <c r="N7" s="32" t="s">
        <v>55</v>
      </c>
      <c r="O7" s="32" t="s">
        <v>56</v>
      </c>
      <c r="P7" s="32" t="s">
        <v>57</v>
      </c>
      <c r="Q7" s="32" t="s">
        <v>58</v>
      </c>
      <c r="R7" s="32"/>
      <c r="S7" s="32" t="s">
        <v>55</v>
      </c>
      <c r="T7" s="32" t="s">
        <v>56</v>
      </c>
      <c r="U7" s="32" t="s">
        <v>57</v>
      </c>
      <c r="V7" s="277"/>
      <c r="W7" s="32" t="s">
        <v>59</v>
      </c>
      <c r="X7" s="32" t="s">
        <v>60</v>
      </c>
      <c r="Y7" s="32" t="s">
        <v>61</v>
      </c>
      <c r="Z7" s="32" t="s">
        <v>62</v>
      </c>
      <c r="AA7" s="32" t="s">
        <v>63</v>
      </c>
      <c r="AB7" s="32" t="s">
        <v>64</v>
      </c>
      <c r="AC7" s="32" t="s">
        <v>65</v>
      </c>
      <c r="AE7" s="337"/>
      <c r="AF7" s="27" t="s">
        <v>66</v>
      </c>
    </row>
    <row r="8" spans="1:32" customHeight="1" ht="3">
      <c r="B8" s="255"/>
      <c r="H8" s="32"/>
      <c r="I8" s="32"/>
      <c r="J8" s="32"/>
      <c r="K8" s="32"/>
      <c r="L8" s="32"/>
      <c r="M8" s="32"/>
      <c r="N8" s="32"/>
      <c r="O8" s="32"/>
      <c r="P8" s="32"/>
      <c r="Q8" s="32"/>
      <c r="R8" s="32"/>
      <c r="S8" s="32"/>
      <c r="T8" s="32"/>
      <c r="U8" s="32"/>
      <c r="V8" s="277"/>
    </row>
    <row r="9" spans="1:32" customHeight="1" ht="12.75">
      <c r="B9" s="90" t="s">
        <v>67</v>
      </c>
      <c r="C9" s="14"/>
      <c r="D9" s="14"/>
      <c r="E9" s="15"/>
      <c r="F9" s="14"/>
      <c r="G9" s="14"/>
      <c r="H9" s="160"/>
      <c r="I9" s="187">
        <v>8770.0176379818</v>
      </c>
      <c r="J9" s="187">
        <v>17568.363778712</v>
      </c>
      <c r="K9" s="187">
        <v>26808.151299551</v>
      </c>
      <c r="L9" s="187">
        <v>35731.068973799</v>
      </c>
      <c r="M9" s="160"/>
      <c r="N9" s="187">
        <v>9092.9778539399</v>
      </c>
      <c r="O9" s="187">
        <v>18399.37382607</v>
      </c>
      <c r="P9" s="187">
        <v>27678.629420123</v>
      </c>
      <c r="Q9" s="187">
        <v>36785.905991212</v>
      </c>
      <c r="R9" s="160"/>
      <c r="S9" s="187">
        <v>9066.4041597687</v>
      </c>
      <c r="T9" s="187">
        <v>18260.43054137</v>
      </c>
      <c r="U9" s="299">
        <v>27461.112534526</v>
      </c>
      <c r="V9" s="222"/>
      <c r="W9" s="173">
        <v>0.010034932170195</v>
      </c>
      <c r="X9" s="173">
        <v>0.021945310028755</v>
      </c>
      <c r="Y9" s="173">
        <v>0.011559631045985</v>
      </c>
      <c r="Z9" s="173">
        <v>0.014274944797819</v>
      </c>
      <c r="AA9" s="173">
        <v>0.012256165072915</v>
      </c>
      <c r="AB9" s="173">
        <v>0.008577199257944</v>
      </c>
      <c r="AC9" s="308">
        <v>0.006545326445045</v>
      </c>
      <c r="AD9" s="324">
        <f>T9-('KPI financier-trimestriel'!S9+'KPI financier-trimestriel'!T9)</f>
        <v>0</v>
      </c>
    </row>
    <row r="10" spans="1:32" customHeight="1" ht="12.75">
      <c r="C10" s="88" t="s">
        <v>68</v>
      </c>
      <c r="D10" s="88"/>
      <c r="E10" s="256"/>
      <c r="F10" s="88"/>
      <c r="G10" s="88"/>
      <c r="H10" s="158"/>
      <c r="I10" s="166">
        <v>4756.0778214321</v>
      </c>
      <c r="J10" s="166">
        <v>9561.1223853443</v>
      </c>
      <c r="K10" s="166">
        <v>14808.367936601</v>
      </c>
      <c r="L10" s="166">
        <v>19546.13556825</v>
      </c>
      <c r="M10" s="158"/>
      <c r="N10" s="166">
        <v>4783.3897652015</v>
      </c>
      <c r="O10" s="166">
        <v>9679.9829299873</v>
      </c>
      <c r="P10" s="166">
        <v>14748.502302298</v>
      </c>
      <c r="Q10" s="166">
        <v>19542.721674997</v>
      </c>
      <c r="R10" s="158"/>
      <c r="S10" s="166">
        <v>4723.3754822961</v>
      </c>
      <c r="T10" s="166">
        <v>9521.2766995385</v>
      </c>
      <c r="U10" s="297">
        <v>14426.876574526</v>
      </c>
      <c r="V10" s="186"/>
      <c r="W10" s="157">
        <v>0.0057425350854566</v>
      </c>
      <c r="X10" s="157">
        <v>0.012431651834204</v>
      </c>
      <c r="Y10" s="157">
        <v>-0.0040426895501351</v>
      </c>
      <c r="Z10" s="157">
        <v>-0.00017465822113971</v>
      </c>
      <c r="AA10" s="157">
        <v>-0.012546391962436</v>
      </c>
      <c r="AB10" s="157">
        <v>-0.016395300652473</v>
      </c>
      <c r="AC10" s="309">
        <v>-0.021807348378434</v>
      </c>
      <c r="AD10" s="324">
        <f>T10-('KPI financier-trimestriel'!S10+'KPI financier-trimestriel'!T10)</f>
        <v>0</v>
      </c>
    </row>
    <row r="11" spans="1:32" customHeight="1" ht="12.75" outlineLevel="1">
      <c r="D11" s="33" t="s">
        <v>69</v>
      </c>
      <c r="H11" s="160"/>
      <c r="I11" s="159">
        <v>2816.15397912</v>
      </c>
      <c r="J11" s="159">
        <v>5684.28299995</v>
      </c>
      <c r="K11" s="159">
        <v>8929.57256504</v>
      </c>
      <c r="L11" s="159">
        <v>11788.87733754</v>
      </c>
      <c r="M11" s="160"/>
      <c r="N11" s="159">
        <v>2832.66005115</v>
      </c>
      <c r="O11" s="159">
        <v>5737.90393477</v>
      </c>
      <c r="P11" s="159">
        <v>8870.0389087</v>
      </c>
      <c r="Q11" s="159">
        <v>11629.90192142</v>
      </c>
      <c r="R11" s="160"/>
      <c r="S11" s="159">
        <v>2712.69355668</v>
      </c>
      <c r="T11" s="159">
        <v>5473.48539918</v>
      </c>
      <c r="U11" s="294">
        <v>8328.16273667</v>
      </c>
      <c r="V11" s="222"/>
      <c r="W11" s="160">
        <v>0.0058612107691489</v>
      </c>
      <c r="X11" s="160">
        <v>0.0094331923341027</v>
      </c>
      <c r="Y11" s="160">
        <v>-0.0066670219550124</v>
      </c>
      <c r="Z11" s="160">
        <v>-0.013485204024794</v>
      </c>
      <c r="AA11" s="160">
        <v>-0.042351179563992</v>
      </c>
      <c r="AB11" s="160">
        <v>-0.04608277492896</v>
      </c>
      <c r="AC11" s="310">
        <v>-0.061090619512222</v>
      </c>
      <c r="AD11" s="324">
        <f>T11-('KPI financier-trimestriel'!S11+'KPI financier-trimestriel'!T11)</f>
        <v>0</v>
      </c>
    </row>
    <row r="12" spans="1:32" customHeight="1" ht="12.75" outlineLevel="1">
      <c r="E12" s="34" t="s">
        <v>70</v>
      </c>
      <c r="H12" s="162"/>
      <c r="I12" s="161">
        <v>2702.70621277</v>
      </c>
      <c r="J12" s="161">
        <v>5497.34352873</v>
      </c>
      <c r="K12" s="161">
        <v>8518.17939149</v>
      </c>
      <c r="L12" s="161">
        <v>11295.58146779</v>
      </c>
      <c r="M12" s="158"/>
      <c r="N12" s="161">
        <v>2690.60925183</v>
      </c>
      <c r="O12" s="161">
        <v>5369.72148324</v>
      </c>
      <c r="P12" s="161">
        <v>8359.49040787</v>
      </c>
      <c r="Q12" s="161">
        <v>11006.20492706</v>
      </c>
      <c r="R12" s="158"/>
      <c r="S12" s="161">
        <v>2586.39679448</v>
      </c>
      <c r="T12" s="161">
        <v>5221.39528391</v>
      </c>
      <c r="U12" s="295">
        <v>7954.55161678</v>
      </c>
      <c r="V12" s="186"/>
      <c r="W12" s="158">
        <v>-0.0044758697348767</v>
      </c>
      <c r="X12" s="158">
        <v>-0.023215221101433</v>
      </c>
      <c r="Y12" s="158">
        <v>-0.018629448421635</v>
      </c>
      <c r="Z12" s="158">
        <v>-0.025618560811161</v>
      </c>
      <c r="AA12" s="158">
        <v>-0.038731918162818</v>
      </c>
      <c r="AB12" s="158">
        <v>-0.027622698829531</v>
      </c>
      <c r="AC12" s="298">
        <v>-0.048440607182081</v>
      </c>
      <c r="AD12" s="324">
        <f>T12-('KPI financier-trimestriel'!S12+'KPI financier-trimestriel'!T12)</f>
        <v>0</v>
      </c>
    </row>
    <row r="13" spans="1:32" customHeight="1" ht="12.75" outlineLevel="1">
      <c r="E13" s="34" t="s">
        <v>71</v>
      </c>
      <c r="H13" s="162"/>
      <c r="I13" s="161">
        <v>113.44776635</v>
      </c>
      <c r="J13" s="161">
        <v>186.93947122</v>
      </c>
      <c r="K13" s="161">
        <v>411.39317355</v>
      </c>
      <c r="L13" s="161">
        <v>493.29586975</v>
      </c>
      <c r="M13" s="158"/>
      <c r="N13" s="161">
        <v>142.05079932</v>
      </c>
      <c r="O13" s="161">
        <v>368.18245153</v>
      </c>
      <c r="P13" s="161">
        <v>510.54850083</v>
      </c>
      <c r="Q13" s="161">
        <v>623.69699436</v>
      </c>
      <c r="R13" s="158"/>
      <c r="S13" s="161">
        <v>126.2967622</v>
      </c>
      <c r="T13" s="161">
        <v>252.09011527</v>
      </c>
      <c r="U13" s="295">
        <v>373.61111989</v>
      </c>
      <c r="V13" s="186"/>
      <c r="W13" s="158">
        <v>0.25212513115292</v>
      </c>
      <c r="X13" s="158">
        <v>0.96952761836319</v>
      </c>
      <c r="Y13" s="158">
        <v>0.24102326838427</v>
      </c>
      <c r="Z13" s="158">
        <v>0.26434667834557</v>
      </c>
      <c r="AA13" s="158">
        <v>-0.11090424830705</v>
      </c>
      <c r="AB13" s="158">
        <v>-0.31531197583582</v>
      </c>
      <c r="AC13" s="298">
        <v>-0.26821620417528</v>
      </c>
      <c r="AD13" s="324">
        <f>T13-('KPI financier-trimestriel'!S13+'KPI financier-trimestriel'!T13)</f>
        <v>-5.6843418860808E-14</v>
      </c>
    </row>
    <row r="14" spans="1:32" customHeight="1" ht="12.75" outlineLevel="1">
      <c r="D14" s="33" t="s">
        <v>72</v>
      </c>
      <c r="H14" s="160"/>
      <c r="I14" s="221">
        <v>2394.3136693594</v>
      </c>
      <c r="J14" s="163">
        <v>4777.6015098259</v>
      </c>
      <c r="K14" s="163">
        <v>7238.627747721</v>
      </c>
      <c r="L14" s="163">
        <v>9564.2407434049</v>
      </c>
      <c r="M14" s="160"/>
      <c r="N14" s="163">
        <v>2386.2752847822</v>
      </c>
      <c r="O14" s="163">
        <v>4824.9038226208</v>
      </c>
      <c r="P14" s="163">
        <v>7207.1229875457</v>
      </c>
      <c r="Q14" s="163">
        <v>9687.5254941557</v>
      </c>
      <c r="R14" s="160"/>
      <c r="S14" s="163">
        <v>2460.5946755759</v>
      </c>
      <c r="T14" s="163">
        <v>4924.0371579755</v>
      </c>
      <c r="U14" s="329">
        <v>7419.4738159692</v>
      </c>
      <c r="V14" s="222"/>
      <c r="W14" s="222">
        <v>-0.0033572813331314</v>
      </c>
      <c r="X14" s="222">
        <v>0.00990084934742</v>
      </c>
      <c r="Y14" s="222">
        <v>-0.0043523111399367</v>
      </c>
      <c r="Z14" s="222">
        <v>0.01289017644401</v>
      </c>
      <c r="AA14" s="222">
        <v>0.031144516841745</v>
      </c>
      <c r="AB14" s="222">
        <v>0.02054617853537</v>
      </c>
      <c r="AC14" s="311">
        <v>0.029464021745754</v>
      </c>
      <c r="AD14" s="324">
        <f>T14-('KPI financier-trimestriel'!S14+'KPI financier-trimestriel'!T14)</f>
        <v>0</v>
      </c>
    </row>
    <row r="15" spans="1:32" customHeight="1" ht="14.25" outlineLevel="1">
      <c r="E15" s="34" t="s">
        <v>73</v>
      </c>
      <c r="H15" s="162"/>
      <c r="I15" s="161">
        <v>985.61093825943</v>
      </c>
      <c r="J15" s="161">
        <v>1973.0120273959</v>
      </c>
      <c r="K15" s="161">
        <v>3000.316614061</v>
      </c>
      <c r="L15" s="161">
        <v>4007.1078665249</v>
      </c>
      <c r="M15" s="158"/>
      <c r="N15" s="161">
        <v>1056.3179655522</v>
      </c>
      <c r="O15" s="161">
        <v>2136.0429818408</v>
      </c>
      <c r="P15" s="161">
        <v>3166.7290230557</v>
      </c>
      <c r="Q15" s="161">
        <v>4295.6520057157</v>
      </c>
      <c r="R15" s="158"/>
      <c r="S15" s="161">
        <v>1137.0699807259</v>
      </c>
      <c r="T15" s="161">
        <v>2287.3474954655</v>
      </c>
      <c r="U15" s="295">
        <v>3499.1218769992</v>
      </c>
      <c r="V15" s="186"/>
      <c r="W15" s="186">
        <v>0.071739288341911</v>
      </c>
      <c r="X15" s="186">
        <v>0.08263049194894</v>
      </c>
      <c r="Y15" s="186">
        <v>0.055464949337294</v>
      </c>
      <c r="Z15" s="186">
        <v>0.07200807884442</v>
      </c>
      <c r="AA15" s="186">
        <v>0.076446692953383</v>
      </c>
      <c r="AB15" s="186">
        <v>0.070834021089927</v>
      </c>
      <c r="AC15" s="331">
        <v>0.1049640975036</v>
      </c>
      <c r="AD15" s="324">
        <f>T15-('KPI financier-trimestriel'!S15+'KPI financier-trimestriel'!T15)</f>
        <v>-0.014076070001011</v>
      </c>
    </row>
    <row r="16" spans="1:32" customHeight="1" ht="12.75" outlineLevel="1">
      <c r="D16" s="33" t="s">
        <v>74</v>
      </c>
      <c r="H16" s="164"/>
      <c r="I16" s="161">
        <v>-454.38982704728</v>
      </c>
      <c r="J16" s="161">
        <v>-900.76212443161</v>
      </c>
      <c r="K16" s="161">
        <v>-1359.8323761598</v>
      </c>
      <c r="L16" s="161">
        <v>-1806.9825126944</v>
      </c>
      <c r="M16" s="161"/>
      <c r="N16" s="161">
        <v>-435.54557073065</v>
      </c>
      <c r="O16" s="161">
        <v>-882.82482740358</v>
      </c>
      <c r="P16" s="161">
        <v>-1328.6595939474</v>
      </c>
      <c r="Q16" s="161">
        <v>-1774.7057405786</v>
      </c>
      <c r="R16" s="161"/>
      <c r="S16" s="161">
        <v>-449.91274995982</v>
      </c>
      <c r="T16" s="161">
        <v>-876.24585761705</v>
      </c>
      <c r="U16" s="295">
        <v>-1320.7599781128</v>
      </c>
      <c r="V16" s="161"/>
      <c r="W16" s="165"/>
      <c r="X16" s="165"/>
      <c r="Y16" s="165"/>
      <c r="Z16" s="165"/>
      <c r="AA16" s="165"/>
      <c r="AB16" s="165"/>
      <c r="AC16" s="312"/>
      <c r="AD16" s="324">
        <f>T16-('KPI financier-trimestriel'!S16+'KPI financier-trimestriel'!T16)</f>
        <v>-9.0949470177293E-13</v>
      </c>
    </row>
    <row r="17" spans="1:32" customHeight="1" ht="12.75">
      <c r="C17" s="88" t="s">
        <v>75</v>
      </c>
      <c r="D17" s="88"/>
      <c r="E17" s="256"/>
      <c r="F17" s="88"/>
      <c r="G17" s="88"/>
      <c r="H17" s="158"/>
      <c r="I17" s="166">
        <v>4281.9398165496</v>
      </c>
      <c r="J17" s="166">
        <v>8552.4413933678</v>
      </c>
      <c r="K17" s="166">
        <v>12800.883362949</v>
      </c>
      <c r="L17" s="166">
        <v>17242.433405549</v>
      </c>
      <c r="M17" s="158"/>
      <c r="N17" s="166">
        <v>4593.4880887384</v>
      </c>
      <c r="O17" s="166">
        <v>9279.890896083</v>
      </c>
      <c r="P17" s="166">
        <v>13764.53974975</v>
      </c>
      <c r="Q17" s="166">
        <v>18381.187430858</v>
      </c>
      <c r="R17" s="158"/>
      <c r="S17" s="166">
        <v>4631.5749481824</v>
      </c>
      <c r="T17" s="166">
        <v>9326.0538418315</v>
      </c>
      <c r="U17" s="297">
        <v>13909.835959999</v>
      </c>
      <c r="V17" s="186"/>
      <c r="W17" s="157">
        <v>0.017887824596168</v>
      </c>
      <c r="X17" s="157">
        <v>0.032971011692833</v>
      </c>
      <c r="Y17" s="157">
        <v>0.031487717906326</v>
      </c>
      <c r="Z17" s="157">
        <v>0.034448504518401</v>
      </c>
      <c r="AA17" s="157">
        <v>0.038338096843382</v>
      </c>
      <c r="AB17" s="157">
        <v>0.036953163546318</v>
      </c>
      <c r="AC17" s="309">
        <v>0.039520301502339</v>
      </c>
      <c r="AD17" s="324">
        <f>T17-('KPI financier-trimestriel'!S17+'KPI financier-trimestriel'!T17)</f>
        <v>1.8189894035459E-12</v>
      </c>
    </row>
    <row r="18" spans="1:32" customHeight="1" ht="12.75" outlineLevel="1">
      <c r="D18" s="34" t="s">
        <v>76</v>
      </c>
      <c r="H18" s="158"/>
      <c r="I18" s="161">
        <v>3960.4686379348</v>
      </c>
      <c r="J18" s="161">
        <v>7914.319822805</v>
      </c>
      <c r="K18" s="161">
        <v>11844.1356019</v>
      </c>
      <c r="L18" s="161">
        <v>15937.661408961</v>
      </c>
      <c r="M18" s="158"/>
      <c r="N18" s="161">
        <v>4237.8646671997</v>
      </c>
      <c r="O18" s="161">
        <v>8573.5657670927</v>
      </c>
      <c r="P18" s="161">
        <v>12702.571586442</v>
      </c>
      <c r="Q18" s="161">
        <v>16971.089284615</v>
      </c>
      <c r="R18" s="158"/>
      <c r="S18" s="161">
        <v>4248.484426367</v>
      </c>
      <c r="T18" s="161">
        <v>8545.020873711</v>
      </c>
      <c r="U18" s="295">
        <v>12716.091532014</v>
      </c>
      <c r="V18" s="186"/>
      <c r="W18" s="158">
        <v>0.015327874925317</v>
      </c>
      <c r="X18" s="158">
        <v>0.031330336697942</v>
      </c>
      <c r="Y18" s="158">
        <v>0.028771998974138</v>
      </c>
      <c r="Z18" s="158">
        <v>0.033234233322486</v>
      </c>
      <c r="AA18" s="158">
        <v>0.03241923288858</v>
      </c>
      <c r="AB18" s="158">
        <v>0.028373039158616</v>
      </c>
      <c r="AC18" s="298">
        <v>0.029683689604969</v>
      </c>
      <c r="AD18" s="324">
        <f>T18-('KPI financier-trimestriel'!S18+'KPI financier-trimestriel'!T18)</f>
        <v>0</v>
      </c>
    </row>
    <row r="19" spans="1:32" customHeight="1" ht="12.75">
      <c r="B19" s="257"/>
      <c r="C19" s="88" t="s">
        <v>77</v>
      </c>
      <c r="D19" s="88"/>
      <c r="E19" s="256"/>
      <c r="F19" s="88"/>
      <c r="G19" s="88"/>
      <c r="H19" s="167"/>
      <c r="I19" s="166">
        <v>-268</v>
      </c>
      <c r="J19" s="166">
        <v>-545.2</v>
      </c>
      <c r="K19" s="166">
        <v>-801.1</v>
      </c>
      <c r="L19" s="166">
        <v>-1057.5</v>
      </c>
      <c r="M19" s="169"/>
      <c r="N19" s="166">
        <v>-283.9</v>
      </c>
      <c r="O19" s="166">
        <v>-560.5</v>
      </c>
      <c r="P19" s="166">
        <v>-834.41263192439</v>
      </c>
      <c r="Q19" s="166">
        <v>-1138.0031146429</v>
      </c>
      <c r="R19" s="169"/>
      <c r="S19" s="166">
        <v>-288.54627070976</v>
      </c>
      <c r="T19" s="166">
        <v>-586.9</v>
      </c>
      <c r="U19" s="297">
        <v>-875.6</v>
      </c>
      <c r="V19" s="278"/>
      <c r="W19" s="168"/>
      <c r="X19" s="168"/>
      <c r="Y19" s="168"/>
      <c r="Z19" s="168"/>
      <c r="AA19" s="168"/>
      <c r="AB19" s="168"/>
      <c r="AC19" s="313"/>
      <c r="AD19" s="324">
        <f>T19-('KPI financier-trimestriel'!S19+'KPI financier-trimestriel'!T19)</f>
        <v>0</v>
      </c>
    </row>
    <row r="20" spans="1:32" customHeight="1" ht="12.75">
      <c r="H20" s="171"/>
      <c r="I20" s="158"/>
      <c r="J20" s="158"/>
      <c r="K20" s="158"/>
      <c r="L20" s="158"/>
      <c r="M20" s="158"/>
      <c r="N20" s="158"/>
      <c r="O20" s="158"/>
      <c r="P20" s="158"/>
      <c r="Q20" s="158"/>
      <c r="R20" s="158"/>
      <c r="S20" s="158"/>
      <c r="T20" s="158"/>
      <c r="U20" s="298"/>
      <c r="V20" s="186"/>
      <c r="W20" s="158"/>
      <c r="X20" s="158"/>
      <c r="Y20" s="158"/>
      <c r="Z20" s="158"/>
      <c r="AA20" s="158"/>
      <c r="AB20" s="158"/>
      <c r="AC20" s="298"/>
      <c r="AD20" s="324"/>
    </row>
    <row r="21" spans="1:32" customHeight="1" ht="14.25">
      <c r="B21" s="90" t="s">
        <v>78</v>
      </c>
      <c r="C21" s="14"/>
      <c r="D21" s="14"/>
      <c r="E21" s="15"/>
      <c r="F21" s="14"/>
      <c r="G21" s="14"/>
      <c r="H21" s="160"/>
      <c r="I21" s="187">
        <v>4519.0042651353</v>
      </c>
      <c r="J21" s="187">
        <v>9171.0758045262</v>
      </c>
      <c r="K21" s="187">
        <v>14072.214649158</v>
      </c>
      <c r="L21" s="187">
        <v>18491.860248482</v>
      </c>
      <c r="M21" s="160"/>
      <c r="N21" s="187">
        <v>4637.0327068587</v>
      </c>
      <c r="O21" s="187">
        <v>9579.6627582509</v>
      </c>
      <c r="P21" s="187">
        <v>14527.409986336</v>
      </c>
      <c r="Q21" s="187">
        <v>19368.579973349</v>
      </c>
      <c r="R21" s="160"/>
      <c r="S21" s="187">
        <v>4655.0617717846</v>
      </c>
      <c r="T21" s="187">
        <v>9478.1739340863</v>
      </c>
      <c r="U21" s="299">
        <v>14224.534875289</v>
      </c>
      <c r="V21" s="222"/>
      <c r="W21" s="223">
        <v>0.0032232500580816</v>
      </c>
      <c r="X21" s="223">
        <v>0.022803121990398</v>
      </c>
      <c r="Y21" s="223">
        <v>0.014896170286169</v>
      </c>
      <c r="Z21" s="223">
        <v>0.034589799890991</v>
      </c>
      <c r="AA21" s="223">
        <v>0.016581902348394</v>
      </c>
      <c r="AB21" s="223">
        <v>0.0028547630644379</v>
      </c>
      <c r="AC21" s="314">
        <v>-0.0090998082623694</v>
      </c>
      <c r="AD21" s="324">
        <f>T21-('KPI financier-trimestriel'!S21+'KPI financier-trimestriel'!T21)</f>
        <v>0</v>
      </c>
    </row>
    <row r="22" spans="1:32" customHeight="1" ht="12.75">
      <c r="C22" s="88" t="s">
        <v>68</v>
      </c>
      <c r="D22" s="88"/>
      <c r="E22" s="256"/>
      <c r="F22" s="88"/>
      <c r="G22" s="88"/>
      <c r="H22" s="158"/>
      <c r="I22" s="166">
        <v>2613.2967571535</v>
      </c>
      <c r="J22" s="166">
        <v>5363.353658698</v>
      </c>
      <c r="K22" s="166">
        <v>8394.559700319</v>
      </c>
      <c r="L22" s="166">
        <v>10974.011739994</v>
      </c>
      <c r="M22" s="164"/>
      <c r="N22" s="166">
        <v>2625.6837284741</v>
      </c>
      <c r="O22" s="166">
        <v>5416.9882292678</v>
      </c>
      <c r="P22" s="166">
        <v>8434.7701045514</v>
      </c>
      <c r="Q22" s="166">
        <v>11266.476585101</v>
      </c>
      <c r="R22" s="164"/>
      <c r="S22" s="166">
        <v>2662.2840309274</v>
      </c>
      <c r="T22" s="166">
        <v>5402.0548942333</v>
      </c>
      <c r="U22" s="297">
        <v>8230.709989257</v>
      </c>
      <c r="V22" s="279"/>
      <c r="W22" s="224">
        <v>0.0047399788348551</v>
      </c>
      <c r="X22" s="224">
        <v>0.010032207359283</v>
      </c>
      <c r="Y22" s="224">
        <v>0.0047900551863688</v>
      </c>
      <c r="Z22" s="224">
        <v>0.026650677258664</v>
      </c>
      <c r="AA22" s="224">
        <v>0.013939341610382</v>
      </c>
      <c r="AB22" s="224">
        <v>-0.0027567597328833</v>
      </c>
      <c r="AC22" s="315">
        <v>-0.024192729944467</v>
      </c>
      <c r="AD22" s="324">
        <f>T22-('KPI financier-trimestriel'!S22+'KPI financier-trimestriel'!T22)</f>
        <v>0</v>
      </c>
    </row>
    <row r="23" spans="1:32" customHeight="1" ht="12.75">
      <c r="C23" s="4" t="s">
        <v>75</v>
      </c>
      <c r="H23" s="158"/>
      <c r="I23" s="156">
        <v>1905.7075079817</v>
      </c>
      <c r="J23" s="156">
        <v>3807.7221458283</v>
      </c>
      <c r="K23" s="156">
        <v>5677.6549488386</v>
      </c>
      <c r="L23" s="156">
        <v>7517.8485084887</v>
      </c>
      <c r="M23" s="164"/>
      <c r="N23" s="156">
        <v>2011.3489783846</v>
      </c>
      <c r="O23" s="156">
        <v>4162.674528983</v>
      </c>
      <c r="P23" s="156">
        <v>6092.6398817846</v>
      </c>
      <c r="Q23" s="156">
        <v>8102.1033882479</v>
      </c>
      <c r="R23" s="164"/>
      <c r="S23" s="156">
        <v>1992.7777408572</v>
      </c>
      <c r="T23" s="156">
        <v>4076.119039853</v>
      </c>
      <c r="U23" s="300">
        <v>5993.8248860317</v>
      </c>
      <c r="V23" s="279"/>
      <c r="W23" s="164">
        <v>0.0011433598455224</v>
      </c>
      <c r="X23" s="164">
        <v>0.040790978780687</v>
      </c>
      <c r="Y23" s="164">
        <v>0.029838322866447</v>
      </c>
      <c r="Z23" s="164">
        <v>0.046178757140405</v>
      </c>
      <c r="AA23" s="164">
        <v>0.020031591490304</v>
      </c>
      <c r="AB23" s="164">
        <v>0.010157172303935</v>
      </c>
      <c r="AC23" s="301">
        <v>0.011795128426089</v>
      </c>
      <c r="AD23" s="324">
        <f>T23-('KPI financier-trimestriel'!S23+'KPI financier-trimestriel'!T23)</f>
        <v>-4.5474735088646E-13</v>
      </c>
    </row>
    <row r="24" spans="1:32" customHeight="1" ht="14.25">
      <c r="B24" s="90" t="s">
        <v>79</v>
      </c>
      <c r="C24" s="14"/>
      <c r="D24" s="14"/>
      <c r="E24" s="15"/>
      <c r="F24" s="14"/>
      <c r="G24" s="14"/>
      <c r="H24" s="160"/>
      <c r="I24" s="187">
        <v>2815.4737341451</v>
      </c>
      <c r="J24" s="187">
        <v>5740.476354216</v>
      </c>
      <c r="K24" s="187">
        <v>8871.73549428</v>
      </c>
      <c r="L24" s="187">
        <v>11468.116365467</v>
      </c>
      <c r="M24" s="241"/>
      <c r="N24" s="187">
        <v>2890.4991794146</v>
      </c>
      <c r="O24" s="187">
        <v>6051.9048567974</v>
      </c>
      <c r="P24" s="187">
        <v>9230.3698270466</v>
      </c>
      <c r="Q24" s="187">
        <v>12226.411452917</v>
      </c>
      <c r="R24" s="241"/>
      <c r="S24" s="187">
        <v>2882.7700594663</v>
      </c>
      <c r="T24" s="187">
        <v>5934.8517705492</v>
      </c>
      <c r="U24" s="299">
        <v>8928.7337766987</v>
      </c>
      <c r="V24" s="280"/>
      <c r="W24" s="223">
        <v>0.0053843534829062</v>
      </c>
      <c r="X24" s="223">
        <v>0.034052250898616</v>
      </c>
      <c r="Y24" s="223">
        <v>0.024979632679759</v>
      </c>
      <c r="Z24" s="223">
        <v>0.054937912732964</v>
      </c>
      <c r="AA24" s="223">
        <v>0.0090048346347478</v>
      </c>
      <c r="AB24" s="223">
        <v>-0.006888822033443</v>
      </c>
      <c r="AC24" s="314">
        <v>-0.022087124589802</v>
      </c>
      <c r="AD24" s="324">
        <f>T24-('KPI financier-trimestriel'!S24+'KPI financier-trimestriel'!T24)</f>
        <v>-9.0949470177293E-13</v>
      </c>
    </row>
    <row r="25" spans="1:32" customHeight="1" ht="12.75">
      <c r="C25" s="88" t="s">
        <v>68</v>
      </c>
      <c r="D25" s="88"/>
      <c r="E25" s="256"/>
      <c r="F25" s="88"/>
      <c r="G25" s="88"/>
      <c r="H25" s="158"/>
      <c r="I25" s="166">
        <v>1741.6217883681</v>
      </c>
      <c r="J25" s="166">
        <v>3625.7307152201</v>
      </c>
      <c r="K25" s="166">
        <v>5763.384151439</v>
      </c>
      <c r="L25" s="166">
        <v>7445.8454134129</v>
      </c>
      <c r="M25" s="164"/>
      <c r="N25" s="166">
        <v>1753.2231724277</v>
      </c>
      <c r="O25" s="166">
        <v>3684.2302030391</v>
      </c>
      <c r="P25" s="166">
        <v>5849.1334922012</v>
      </c>
      <c r="Q25" s="166">
        <v>7818.569983549</v>
      </c>
      <c r="R25" s="164"/>
      <c r="S25" s="166">
        <v>1823.9502109798</v>
      </c>
      <c r="T25" s="166">
        <v>3744.3330762397</v>
      </c>
      <c r="U25" s="297">
        <v>5751.8330989049</v>
      </c>
      <c r="V25" s="279"/>
      <c r="W25" s="224">
        <v>0.0066612533987916</v>
      </c>
      <c r="X25" s="224">
        <v>0.016182183233832</v>
      </c>
      <c r="Y25" s="224">
        <v>0.014878296935693</v>
      </c>
      <c r="Z25" s="224">
        <v>0.050058059152413</v>
      </c>
      <c r="AA25" s="224">
        <v>0.040341149753816</v>
      </c>
      <c r="AB25" s="224">
        <v>0.016313549886703</v>
      </c>
      <c r="AC25" s="315">
        <v>-0.016635009854825</v>
      </c>
      <c r="AD25" s="324">
        <f>T25-('KPI financier-trimestriel'!S25+'KPI financier-trimestriel'!T25)</f>
        <v>-4.5474735088646E-13</v>
      </c>
    </row>
    <row r="26" spans="1:32" customHeight="1" ht="12.75">
      <c r="C26" s="4" t="s">
        <v>75</v>
      </c>
      <c r="H26" s="158"/>
      <c r="I26" s="156">
        <v>1073.851945777</v>
      </c>
      <c r="J26" s="156">
        <v>2114.7456389959</v>
      </c>
      <c r="K26" s="156">
        <v>3108.351342841</v>
      </c>
      <c r="L26" s="156">
        <v>4022.2709520541</v>
      </c>
      <c r="M26" s="164"/>
      <c r="N26" s="156">
        <v>1137.276006987</v>
      </c>
      <c r="O26" s="156">
        <v>2367.6746537583</v>
      </c>
      <c r="P26" s="156">
        <v>3381.2363348454</v>
      </c>
      <c r="Q26" s="156">
        <v>4407.8414693681</v>
      </c>
      <c r="R26" s="164"/>
      <c r="S26" s="156">
        <v>1058.8198484864</v>
      </c>
      <c r="T26" s="156">
        <v>2190.5186943096</v>
      </c>
      <c r="U26" s="300">
        <v>3176.9006777939</v>
      </c>
      <c r="V26" s="279"/>
      <c r="W26" s="164">
        <v>0.003313419287728</v>
      </c>
      <c r="X26" s="164">
        <v>0.064689039601537</v>
      </c>
      <c r="Y26" s="164">
        <v>0.043709136495139</v>
      </c>
      <c r="Z26" s="164">
        <v>0.063971276182075</v>
      </c>
      <c r="AA26" s="164">
        <v>-0.039303186742041</v>
      </c>
      <c r="AB26" s="164">
        <v>-0.0429929713784</v>
      </c>
      <c r="AC26" s="301">
        <v>-0.031518629433914</v>
      </c>
      <c r="AD26" s="324">
        <f>T26-('KPI financier-trimestriel'!S26+'KPI financier-trimestriel'!T26)</f>
        <v>0</v>
      </c>
    </row>
    <row r="27" spans="1:32" customHeight="1" ht="12.75">
      <c r="H27" s="158"/>
      <c r="I27" s="164"/>
      <c r="J27" s="164"/>
      <c r="K27" s="164"/>
      <c r="L27" s="164"/>
      <c r="M27" s="158"/>
      <c r="N27" s="164"/>
      <c r="O27" s="164"/>
      <c r="P27" s="164"/>
      <c r="Q27" s="164"/>
      <c r="R27" s="158"/>
      <c r="S27" s="164"/>
      <c r="T27" s="164"/>
      <c r="U27" s="301"/>
      <c r="V27" s="186"/>
      <c r="W27" s="164"/>
      <c r="X27" s="164"/>
      <c r="Y27" s="164"/>
      <c r="Z27" s="164"/>
      <c r="AA27" s="164"/>
      <c r="AB27" s="164"/>
      <c r="AC27" s="301"/>
      <c r="AD27" s="324"/>
    </row>
    <row r="28" spans="1:32" customHeight="1" ht="14.25">
      <c r="B28" s="90" t="s">
        <v>80</v>
      </c>
      <c r="C28" s="14"/>
      <c r="D28" s="14"/>
      <c r="E28" s="15"/>
      <c r="F28" s="14"/>
      <c r="G28" s="14"/>
      <c r="H28" s="160"/>
      <c r="I28" s="187">
        <v>1500.1962043324</v>
      </c>
      <c r="J28" s="187">
        <v>2868.726550879</v>
      </c>
      <c r="K28" s="187">
        <v>4519.9794766717</v>
      </c>
      <c r="L28" s="187">
        <v>5819.7962793029</v>
      </c>
      <c r="M28" s="241"/>
      <c r="N28" s="187">
        <v>1527.3701056344</v>
      </c>
      <c r="O28" s="187">
        <v>2934.8800306762</v>
      </c>
      <c r="P28" s="187">
        <v>4629.3510771119</v>
      </c>
      <c r="Q28" s="187">
        <v>6195.1815862624</v>
      </c>
      <c r="R28" s="241"/>
      <c r="S28" s="187">
        <v>1528.4235053414</v>
      </c>
      <c r="T28" s="187">
        <f>2943451862.283*10^-6</f>
        <v>2943.451862283</v>
      </c>
      <c r="U28" s="299">
        <v>4495.3079431638</v>
      </c>
      <c r="V28" s="280"/>
      <c r="W28" s="223">
        <v>0.0085318440661219</v>
      </c>
      <c r="X28" s="223">
        <v>0.01187063044182</v>
      </c>
      <c r="Y28" s="223">
        <v>0.014563679966134</v>
      </c>
      <c r="Z28" s="223">
        <v>0.056905403017075</v>
      </c>
      <c r="AA28" s="223">
        <v>0.0045938948275777</v>
      </c>
      <c r="AB28" s="223">
        <v>0.0091925352888662</v>
      </c>
      <c r="AC28" s="314">
        <v>-0.023408682318647</v>
      </c>
      <c r="AD28" s="324">
        <f>T28-('KPI financier-trimestriel'!S28+'KPI financier-trimestriel'!T28)</f>
        <v>4.0927261579782E-11</v>
      </c>
    </row>
    <row r="29" spans="1:32" customHeight="1" ht="12.75">
      <c r="H29" s="158"/>
      <c r="I29" s="170"/>
      <c r="J29" s="170"/>
      <c r="K29" s="170"/>
      <c r="L29" s="170"/>
      <c r="M29" s="170"/>
      <c r="N29" s="170"/>
      <c r="O29" s="170"/>
      <c r="P29" s="170"/>
      <c r="Q29" s="170"/>
      <c r="R29" s="170"/>
      <c r="S29" s="170"/>
      <c r="T29" s="170"/>
      <c r="U29" s="302"/>
      <c r="V29" s="185"/>
      <c r="W29" s="170"/>
      <c r="X29" s="170"/>
      <c r="Y29" s="170"/>
      <c r="Z29" s="170"/>
      <c r="AA29" s="170"/>
      <c r="AB29" s="170"/>
      <c r="AC29" s="302"/>
      <c r="AD29" s="324"/>
    </row>
    <row r="30" spans="1:32" customHeight="1" ht="12.75">
      <c r="B30" s="90" t="s">
        <v>38</v>
      </c>
      <c r="C30" s="14"/>
      <c r="D30" s="14"/>
      <c r="E30" s="15"/>
      <c r="F30" s="14"/>
      <c r="G30" s="14"/>
      <c r="H30" s="175"/>
      <c r="I30" s="172">
        <v>1137.1166414538</v>
      </c>
      <c r="J30" s="172">
        <v>3720.168597232</v>
      </c>
      <c r="K30" s="172">
        <v>5496.9434030086</v>
      </c>
      <c r="L30" s="172">
        <v>7571.6070719877</v>
      </c>
      <c r="M30" s="160"/>
      <c r="N30" s="172">
        <v>854.6701550903</v>
      </c>
      <c r="O30" s="172">
        <v>2944.8046679623</v>
      </c>
      <c r="P30" s="172">
        <v>5721.584645656</v>
      </c>
      <c r="Q30" s="172">
        <v>7838.2146815443</v>
      </c>
      <c r="R30" s="160"/>
      <c r="S30" s="172">
        <v>1279.7269197503</v>
      </c>
      <c r="T30" s="172">
        <v>3232.2759317286</v>
      </c>
      <c r="U30" s="303">
        <v>5260.3658045474</v>
      </c>
      <c r="V30" s="222"/>
      <c r="W30" s="173">
        <v>-0.26933385582941</v>
      </c>
      <c r="X30" s="173">
        <v>-0.22878449638096</v>
      </c>
      <c r="Y30" s="173">
        <v>0.016379178568007</v>
      </c>
      <c r="Z30" s="173">
        <v>0.017539037469375</v>
      </c>
      <c r="AA30" s="173">
        <v>0.52361274279649</v>
      </c>
      <c r="AB30" s="173">
        <v>0.11572031267719</v>
      </c>
      <c r="AC30" s="308">
        <v>-0.065314618053567</v>
      </c>
      <c r="AD30" s="324">
        <f>T30-('KPI financier-trimestriel'!S30+'KPI financier-trimestriel'!T30)</f>
        <v>0</v>
      </c>
    </row>
    <row r="31" spans="1:32" customHeight="1" ht="12.75" s="34" customFormat="1">
      <c r="B31" s="273"/>
      <c r="C31" s="259" t="s">
        <v>81</v>
      </c>
      <c r="D31" s="259"/>
      <c r="E31" s="259"/>
      <c r="F31" s="259"/>
      <c r="G31" s="259"/>
      <c r="H31" s="243"/>
      <c r="I31" s="272">
        <v>0.0</v>
      </c>
      <c r="J31" s="272">
        <v>0.0</v>
      </c>
      <c r="K31" s="272">
        <v>0.0</v>
      </c>
      <c r="L31" s="272">
        <v>0.0</v>
      </c>
      <c r="M31" s="274"/>
      <c r="N31" s="272">
        <v>0.00019545183578137</v>
      </c>
      <c r="O31" s="272">
        <v>0.00019545183578137</v>
      </c>
      <c r="P31" s="272">
        <v>0.00019545183578137</v>
      </c>
      <c r="Q31" s="272">
        <v>0.0</v>
      </c>
      <c r="R31" s="274"/>
      <c r="S31" s="272">
        <v>0.0</v>
      </c>
      <c r="T31" s="272">
        <v>22.024946391599</v>
      </c>
      <c r="U31" s="330">
        <v>21.961274612291</v>
      </c>
      <c r="V31" s="274"/>
      <c r="W31" s="182"/>
      <c r="X31" s="182"/>
      <c r="Y31" s="182"/>
      <c r="Z31" s="182"/>
      <c r="AA31" s="182"/>
      <c r="AB31" s="182"/>
      <c r="AC31" s="317"/>
      <c r="AD31" s="324"/>
      <c r="AE31" s="338"/>
    </row>
    <row r="32" spans="1:32" customHeight="1" ht="12.75">
      <c r="C32" s="88" t="s">
        <v>68</v>
      </c>
      <c r="D32" s="88"/>
      <c r="E32" s="256"/>
      <c r="F32" s="88"/>
      <c r="G32" s="88"/>
      <c r="H32" s="175"/>
      <c r="I32" s="174">
        <v>725.94402042286</v>
      </c>
      <c r="J32" s="174">
        <v>1757.986847541</v>
      </c>
      <c r="K32" s="174">
        <v>2381.1443211773</v>
      </c>
      <c r="L32" s="174">
        <v>3183.43170165</v>
      </c>
      <c r="M32" s="178"/>
      <c r="N32" s="174">
        <v>416.37084201309</v>
      </c>
      <c r="O32" s="174">
        <v>1427.5630281136</v>
      </c>
      <c r="P32" s="174">
        <v>2385.2223980739</v>
      </c>
      <c r="Q32" s="174">
        <v>3301.49291196</v>
      </c>
      <c r="R32" s="178"/>
      <c r="S32" s="174">
        <v>528.50262716707</v>
      </c>
      <c r="T32" s="174">
        <v>1555.4710816374</v>
      </c>
      <c r="U32" s="304">
        <v>2338.66592568</v>
      </c>
      <c r="V32" s="268"/>
      <c r="W32" s="177">
        <v>-0.4264422182711</v>
      </c>
      <c r="X32" s="177">
        <v>-0.18795579721751</v>
      </c>
      <c r="Y32" s="177">
        <v>0.0017126542311384</v>
      </c>
      <c r="Z32" s="177">
        <v>0.037086145196332</v>
      </c>
      <c r="AA32" s="177">
        <v>0.26930748707532</v>
      </c>
      <c r="AB32" s="177">
        <v>0.089598883555345</v>
      </c>
      <c r="AC32" s="316">
        <v>-0.019517530193742</v>
      </c>
      <c r="AD32" s="324">
        <f>T32-('KPI financier-trimestriel'!S32+'KPI financier-trimestriel'!T32)</f>
        <v>0</v>
      </c>
    </row>
    <row r="33" spans="1:32" customHeight="1" ht="12.75" s="34" customFormat="1">
      <c r="B33" s="258"/>
      <c r="C33" s="259"/>
      <c r="D33" s="259" t="s">
        <v>81</v>
      </c>
      <c r="E33" s="259"/>
      <c r="F33" s="259"/>
      <c r="G33" s="259"/>
      <c r="H33" s="243"/>
      <c r="I33" s="244">
        <v>0.0</v>
      </c>
      <c r="J33" s="244">
        <v>0.0</v>
      </c>
      <c r="K33" s="244">
        <v>0.0</v>
      </c>
      <c r="L33" s="244">
        <v>0.0</v>
      </c>
      <c r="M33" s="244"/>
      <c r="N33" s="244">
        <v>0.0</v>
      </c>
      <c r="O33" s="244">
        <v>0.0</v>
      </c>
      <c r="P33" s="244">
        <v>0.0</v>
      </c>
      <c r="Q33" s="244">
        <v>0.0</v>
      </c>
      <c r="R33" s="244"/>
      <c r="S33" s="244">
        <v>0.0</v>
      </c>
      <c r="T33" s="244">
        <v>0.0</v>
      </c>
      <c r="U33" s="305">
        <v>0.0</v>
      </c>
      <c r="V33" s="244"/>
      <c r="W33" s="182"/>
      <c r="X33" s="182"/>
      <c r="Y33" s="182"/>
      <c r="Z33" s="182"/>
      <c r="AA33" s="182"/>
      <c r="AB33" s="182"/>
      <c r="AC33" s="317"/>
      <c r="AD33" s="324"/>
      <c r="AE33" s="338"/>
    </row>
    <row r="34" spans="1:32" customHeight="1" ht="12.75">
      <c r="C34" s="4" t="s">
        <v>75</v>
      </c>
      <c r="H34" s="175"/>
      <c r="I34" s="170">
        <v>411.17262103091</v>
      </c>
      <c r="J34" s="170">
        <v>1962.181749691</v>
      </c>
      <c r="K34" s="170">
        <v>3115.7990818312</v>
      </c>
      <c r="L34" s="170">
        <v>4388.1753703377</v>
      </c>
      <c r="M34" s="178"/>
      <c r="N34" s="170">
        <v>438.2993130772</v>
      </c>
      <c r="O34" s="170">
        <v>1517.2416398488</v>
      </c>
      <c r="P34" s="170">
        <v>3336.3622475821</v>
      </c>
      <c r="Q34" s="170">
        <v>4536.7217695843</v>
      </c>
      <c r="R34" s="178"/>
      <c r="S34" s="170">
        <v>751.22429258318</v>
      </c>
      <c r="T34" s="170">
        <v>1676.8048500912</v>
      </c>
      <c r="U34" s="302">
        <v>2921.6998788674</v>
      </c>
      <c r="V34" s="268"/>
      <c r="W34" s="178">
        <v>0.0080481254525485</v>
      </c>
      <c r="X34" s="178">
        <v>-0.26536434742778</v>
      </c>
      <c r="Y34" s="178">
        <v>0.027587574943548</v>
      </c>
      <c r="Z34" s="178">
        <v>0.0033584550720543</v>
      </c>
      <c r="AA34" s="178">
        <v>0.76519489976243</v>
      </c>
      <c r="AB34" s="178">
        <v>0.14029779952943</v>
      </c>
      <c r="AC34" s="318">
        <v>-0.098055699446856</v>
      </c>
      <c r="AD34" s="324">
        <f>T34-('KPI financier-trimestriel'!S34+'KPI financier-trimestriel'!T34)</f>
        <v>-2.2737367544323E-13</v>
      </c>
    </row>
    <row r="35" spans="1:32" customHeight="1" ht="12.75" s="34" customFormat="1">
      <c r="B35" s="258"/>
      <c r="D35" s="34" t="s">
        <v>81</v>
      </c>
      <c r="H35" s="175"/>
      <c r="I35" s="179">
        <v>0.0</v>
      </c>
      <c r="J35" s="179">
        <v>0.0</v>
      </c>
      <c r="K35" s="179">
        <v>0.0</v>
      </c>
      <c r="L35" s="179">
        <v>0.0</v>
      </c>
      <c r="M35" s="176"/>
      <c r="N35" s="179">
        <v>0.00019545183578137</v>
      </c>
      <c r="O35" s="179">
        <v>0.00019545183578137</v>
      </c>
      <c r="P35" s="179">
        <v>0.00019545183578137</v>
      </c>
      <c r="Q35" s="179">
        <v>0.0</v>
      </c>
      <c r="R35" s="176"/>
      <c r="S35" s="179">
        <v>0.0</v>
      </c>
      <c r="T35" s="179">
        <v>22.024946391599</v>
      </c>
      <c r="U35" s="306">
        <v>21.961274612291</v>
      </c>
      <c r="V35" s="274"/>
      <c r="W35" s="182"/>
      <c r="X35" s="182"/>
      <c r="Y35" s="182"/>
      <c r="Z35" s="182"/>
      <c r="AA35" s="182"/>
      <c r="AB35" s="182"/>
      <c r="AC35" s="317"/>
      <c r="AD35" s="324"/>
      <c r="AE35" s="338"/>
    </row>
    <row r="36" spans="1:32" customHeight="1" ht="14.25">
      <c r="B36" s="90" t="s">
        <v>82</v>
      </c>
      <c r="C36" s="14"/>
      <c r="D36" s="14"/>
      <c r="E36" s="15"/>
      <c r="F36" s="14"/>
      <c r="G36" s="14"/>
      <c r="H36" s="175"/>
      <c r="I36" s="187">
        <v>3150.5816225847</v>
      </c>
      <c r="J36" s="187">
        <v>5325.9415610549</v>
      </c>
      <c r="K36" s="187">
        <v>8159.3322383659</v>
      </c>
      <c r="L36" s="187">
        <v>11293.582229199</v>
      </c>
      <c r="M36" s="160"/>
      <c r="N36" s="187">
        <v>3400.0065037957</v>
      </c>
      <c r="O36" s="187">
        <v>5037.26410462</v>
      </c>
      <c r="P36" s="187">
        <v>7175.9894567358</v>
      </c>
      <c r="Q36" s="187">
        <v>10212.55741758</v>
      </c>
      <c r="R36" s="160"/>
      <c r="S36" s="187">
        <v>2838.2512547816</v>
      </c>
      <c r="T36" s="187">
        <v>4839.0821996833</v>
      </c>
      <c r="U36" s="299">
        <v>7767.5439266988</v>
      </c>
      <c r="V36" s="222"/>
      <c r="W36" s="223">
        <v>0.057556176862872</v>
      </c>
      <c r="X36" s="223">
        <v>-0.074984620226737</v>
      </c>
      <c r="Y36" s="223">
        <v>-0.13381910412529</v>
      </c>
      <c r="Z36" s="223">
        <v>-0.10551686662495</v>
      </c>
      <c r="AA36" s="223">
        <v>-0.15469973846355</v>
      </c>
      <c r="AB36" s="223">
        <v>-0.024933295247923</v>
      </c>
      <c r="AC36" s="314">
        <v>0.095656993806565</v>
      </c>
      <c r="AD36" s="324">
        <f>T36-('KPI financier-trimestriel'!S36+'KPI financier-trimestriel'!T36)</f>
        <v>0</v>
      </c>
    </row>
    <row r="37" spans="1:32" customHeight="1" ht="12.75">
      <c r="C37" s="88" t="s">
        <v>68</v>
      </c>
      <c r="D37" s="88"/>
      <c r="E37" s="256"/>
      <c r="F37" s="88"/>
      <c r="G37" s="88"/>
      <c r="H37" s="158"/>
      <c r="I37" s="166">
        <v>1918.8409976077</v>
      </c>
      <c r="J37" s="166">
        <v>3189.5446870397</v>
      </c>
      <c r="K37" s="166">
        <v>5455.5605355746</v>
      </c>
      <c r="L37" s="166">
        <v>7798.3872166163</v>
      </c>
      <c r="M37" s="178"/>
      <c r="N37" s="166">
        <v>2061.2333881354</v>
      </c>
      <c r="O37" s="166">
        <v>2810.1872556054</v>
      </c>
      <c r="P37" s="166">
        <v>4526.6961247539</v>
      </c>
      <c r="Q37" s="166">
        <v>6404.4195292352</v>
      </c>
      <c r="R37" s="178"/>
      <c r="S37" s="166">
        <v>1878.00965631</v>
      </c>
      <c r="T37" s="166">
        <v>2913.18254303</v>
      </c>
      <c r="U37" s="297">
        <v>5098.22782</v>
      </c>
      <c r="V37" s="268"/>
      <c r="W37" s="225">
        <v>0.074207498207998</v>
      </c>
      <c r="X37" s="225">
        <v>-0.11893780105224</v>
      </c>
      <c r="Y37" s="225">
        <v>-0.17026012354988</v>
      </c>
      <c r="Z37" s="225">
        <v>-0.17875076585206</v>
      </c>
      <c r="AA37" s="225">
        <v>-0.088890337639595</v>
      </c>
      <c r="AB37" s="225">
        <v>0.036650684832195</v>
      </c>
      <c r="AC37" s="319">
        <v>0.12625802063254</v>
      </c>
      <c r="AD37" s="324">
        <f>T37-('KPI financier-trimestriel'!S37+'KPI financier-trimestriel'!T37)</f>
        <v>4.5474735088646E-13</v>
      </c>
    </row>
    <row r="38" spans="1:32" customHeight="1" ht="12.75">
      <c r="C38" s="4" t="s">
        <v>75</v>
      </c>
      <c r="H38" s="158"/>
      <c r="I38" s="156">
        <v>1231.740624977</v>
      </c>
      <c r="J38" s="156">
        <v>2136.3968740152</v>
      </c>
      <c r="K38" s="156">
        <v>2703.7717027913</v>
      </c>
      <c r="L38" s="156">
        <v>3495.195012583</v>
      </c>
      <c r="M38" s="178"/>
      <c r="N38" s="156">
        <v>1338.7731156604</v>
      </c>
      <c r="O38" s="156">
        <v>2227.0768490146</v>
      </c>
      <c r="P38" s="156">
        <v>2649.2933319819</v>
      </c>
      <c r="Q38" s="156">
        <v>3808.1378883448</v>
      </c>
      <c r="R38" s="178"/>
      <c r="S38" s="156">
        <v>960.24159847155</v>
      </c>
      <c r="T38" s="156">
        <v>1925.8996566533</v>
      </c>
      <c r="U38" s="300">
        <v>2669.3161066988</v>
      </c>
      <c r="V38" s="268"/>
      <c r="W38" s="189">
        <v>0.03161626920372</v>
      </c>
      <c r="X38" s="189">
        <v>-0.0093644931385992</v>
      </c>
      <c r="Y38" s="189">
        <v>-0.06028989777768</v>
      </c>
      <c r="Z38" s="189">
        <v>0.057880683871539</v>
      </c>
      <c r="AA38" s="189">
        <v>-0.25602275775918</v>
      </c>
      <c r="AB38" s="189">
        <v>-0.10264166711967</v>
      </c>
      <c r="AC38" s="320">
        <v>0.043370767912768</v>
      </c>
      <c r="AD38" s="324">
        <f>T38-('KPI financier-trimestriel'!S38+'KPI financier-trimestriel'!T38)</f>
        <v>2.2737367544323E-13</v>
      </c>
    </row>
    <row r="39" spans="1:32" customHeight="1" ht="12.75">
      <c r="B39" s="90" t="s">
        <v>46</v>
      </c>
      <c r="C39" s="14"/>
      <c r="D39" s="14"/>
      <c r="E39" s="15"/>
      <c r="F39" s="14"/>
      <c r="G39" s="14"/>
      <c r="H39" s="160"/>
      <c r="I39" s="172">
        <v>12288.444174259</v>
      </c>
      <c r="J39" s="172">
        <v>12165.506375348</v>
      </c>
      <c r="K39" s="172">
        <v>17166.286892426</v>
      </c>
      <c r="L39" s="172">
        <v>16355.486034301</v>
      </c>
      <c r="M39" s="181"/>
      <c r="N39" s="172">
        <v>15418.933032723</v>
      </c>
      <c r="O39" s="172">
        <v>15733.05918334</v>
      </c>
      <c r="P39" s="172">
        <v>17410.488143964</v>
      </c>
      <c r="Q39" s="172">
        <v>16367.475726286</v>
      </c>
      <c r="R39" s="181"/>
      <c r="S39" s="172">
        <v>14909.199521583</v>
      </c>
      <c r="T39" s="172">
        <v>14383.248801093</v>
      </c>
      <c r="U39" s="303">
        <v>22998.578013584</v>
      </c>
      <c r="V39" s="281"/>
      <c r="W39" s="180">
        <v>0.22962501808394</v>
      </c>
      <c r="X39" s="180">
        <v>0.27131425827493</v>
      </c>
      <c r="Y39" s="180">
        <v>-0.0060042743066849</v>
      </c>
      <c r="Z39" s="180">
        <v>-0.015181515537699</v>
      </c>
      <c r="AA39" s="180">
        <v>-0.023807738353729</v>
      </c>
      <c r="AB39" s="180">
        <v>-0.076649206963924</v>
      </c>
      <c r="AC39" s="332">
        <v>0.35367059321471</v>
      </c>
      <c r="AD39" s="324"/>
    </row>
    <row r="40" spans="1:32" customHeight="1" ht="12.75">
      <c r="C40" s="88" t="s">
        <v>68</v>
      </c>
      <c r="D40" s="88"/>
      <c r="E40" s="256"/>
      <c r="F40" s="88"/>
      <c r="G40" s="88"/>
      <c r="H40" s="158"/>
      <c r="I40" s="193">
        <v>7789.22321354</v>
      </c>
      <c r="J40" s="193">
        <v>6521.75669887</v>
      </c>
      <c r="K40" s="193">
        <v>10666.64414465</v>
      </c>
      <c r="L40" s="193">
        <v>9405.38492472</v>
      </c>
      <c r="M40" s="178"/>
      <c r="N40" s="193">
        <v>8538.77919504</v>
      </c>
      <c r="O40" s="193">
        <v>8729.8844919</v>
      </c>
      <c r="P40" s="193">
        <v>8609.49164237</v>
      </c>
      <c r="Q40" s="193">
        <v>7953.55375196</v>
      </c>
      <c r="R40" s="178"/>
      <c r="S40" s="193">
        <v>7038.29710925</v>
      </c>
      <c r="T40" s="193">
        <v>6614.42596417</v>
      </c>
      <c r="U40" s="307">
        <v>14039.62634149</v>
      </c>
      <c r="V40" s="268"/>
      <c r="W40" s="177">
        <v>0.096229875617479</v>
      </c>
      <c r="X40" s="177">
        <v>0.33857868285896</v>
      </c>
      <c r="Y40" s="177">
        <v>-0.19285845429762</v>
      </c>
      <c r="Z40" s="177">
        <v>-0.15436169645159</v>
      </c>
      <c r="AA40" s="177">
        <v>-0.17572559865017</v>
      </c>
      <c r="AB40" s="177">
        <v>-0.24232377068595</v>
      </c>
      <c r="AC40" s="316">
        <v>0.63071490458275</v>
      </c>
      <c r="AD40" s="324"/>
    </row>
    <row r="41" spans="1:32" customHeight="1" ht="12.75">
      <c r="C41" s="4" t="s">
        <v>75</v>
      </c>
      <c r="H41" s="158"/>
      <c r="I41" s="170">
        <v>5249.4346474884</v>
      </c>
      <c r="J41" s="170">
        <v>6013.4507251648</v>
      </c>
      <c r="K41" s="170">
        <v>6891.8816047353</v>
      </c>
      <c r="L41" s="170">
        <v>7206.2653941214</v>
      </c>
      <c r="M41" s="178"/>
      <c r="N41" s="170">
        <v>7134.5766323192</v>
      </c>
      <c r="O41" s="170">
        <v>7250.6190365286</v>
      </c>
      <c r="P41" s="170">
        <v>8864.5040849985</v>
      </c>
      <c r="Q41" s="170">
        <v>8478.570951128</v>
      </c>
      <c r="R41" s="178"/>
      <c r="S41" s="170">
        <v>7936.2947446118</v>
      </c>
      <c r="T41" s="170">
        <v>7834.0311266252</v>
      </c>
      <c r="U41" s="302">
        <v>9025.9456598371</v>
      </c>
      <c r="V41" s="268"/>
      <c r="W41" s="178">
        <v>0.3002965935434</v>
      </c>
      <c r="X41" s="178">
        <v>0.16135342027082</v>
      </c>
      <c r="Y41" s="178">
        <v>0.23583546941331</v>
      </c>
      <c r="Z41" s="178">
        <v>0.14043540507001</v>
      </c>
      <c r="AA41" s="178">
        <v>0.13236408391967</v>
      </c>
      <c r="AB41" s="178">
        <v>0.10030811978399</v>
      </c>
      <c r="AC41" s="318">
        <v>0.082455754743418</v>
      </c>
      <c r="AD41" s="324"/>
    </row>
    <row r="42" spans="1:32" customHeight="1" ht="12.75">
      <c r="C42" s="4" t="s">
        <v>83</v>
      </c>
      <c r="H42" s="158"/>
      <c r="I42" s="170">
        <v>-750.21368676944</v>
      </c>
      <c r="J42" s="170">
        <v>-369.70104868645</v>
      </c>
      <c r="K42" s="170">
        <v>-392.23885695942</v>
      </c>
      <c r="L42" s="170">
        <v>-256.16428454</v>
      </c>
      <c r="M42" s="185"/>
      <c r="N42" s="170">
        <v>-254.42279463633</v>
      </c>
      <c r="O42" s="170">
        <v>-247.44434508912</v>
      </c>
      <c r="P42" s="170">
        <v>-63.507583404187</v>
      </c>
      <c r="Q42" s="170">
        <v>-64.648976801542</v>
      </c>
      <c r="R42" s="185"/>
      <c r="S42" s="170">
        <v>-65.392332278401</v>
      </c>
      <c r="T42" s="170">
        <v>-65.20828970205</v>
      </c>
      <c r="U42" s="302">
        <v>-66.993987742817</v>
      </c>
      <c r="V42" s="185"/>
      <c r="W42" s="182"/>
      <c r="X42" s="182"/>
      <c r="Y42" s="182"/>
      <c r="Z42" s="182"/>
      <c r="AA42" s="182"/>
      <c r="AB42" s="182"/>
      <c r="AC42" s="317"/>
      <c r="AD42" s="12"/>
    </row>
    <row r="43" spans="1:32" customHeight="1" ht="12.75">
      <c r="H43" s="158"/>
      <c r="I43" s="158"/>
      <c r="J43" s="158"/>
      <c r="K43" s="158"/>
      <c r="L43" s="158"/>
      <c r="M43" s="158"/>
      <c r="N43" s="158"/>
      <c r="O43" s="158"/>
      <c r="P43" s="158"/>
      <c r="Q43" s="158"/>
      <c r="R43" s="158"/>
      <c r="S43" s="158"/>
      <c r="T43" s="158"/>
      <c r="U43" s="158"/>
      <c r="V43" s="186"/>
    </row>
    <row r="44" spans="1:32" customHeight="1" ht="12.75">
      <c r="C44" s="34"/>
      <c r="H44" s="158"/>
      <c r="I44" s="158"/>
      <c r="J44" s="158"/>
      <c r="K44" s="158"/>
      <c r="L44" s="158"/>
      <c r="M44" s="158"/>
      <c r="N44" s="158"/>
      <c r="O44" s="158"/>
      <c r="P44" s="158"/>
      <c r="Q44" s="158"/>
      <c r="R44" s="158"/>
      <c r="S44" s="158"/>
      <c r="T44" s="158"/>
      <c r="U44" s="158"/>
      <c r="V44" s="186"/>
    </row>
    <row r="45" spans="1:32" customHeight="1" ht="12.75">
      <c r="B45" s="33" t="s">
        <v>84</v>
      </c>
      <c r="H45" s="158"/>
      <c r="I45" s="158"/>
      <c r="J45" s="158"/>
      <c r="K45" s="158"/>
      <c r="L45" s="158"/>
      <c r="M45" s="158"/>
      <c r="N45" s="158"/>
      <c r="O45" s="158"/>
      <c r="P45" s="158"/>
      <c r="Q45" s="158"/>
      <c r="R45" s="158"/>
      <c r="S45" s="158"/>
      <c r="T45" s="158"/>
      <c r="U45" s="158"/>
      <c r="V45" s="186"/>
    </row>
    <row r="46" spans="1:32" customHeight="1" ht="12.75">
      <c r="C46" s="352" t="s">
        <v>85</v>
      </c>
      <c r="D46" s="352"/>
      <c r="E46" s="352"/>
      <c r="F46" s="352"/>
      <c r="G46" s="352"/>
      <c r="H46" s="352"/>
      <c r="I46" s="352"/>
      <c r="J46" s="194"/>
      <c r="K46" s="194"/>
      <c r="L46" s="194"/>
      <c r="M46" s="194"/>
      <c r="N46" s="194"/>
      <c r="O46" s="194"/>
      <c r="P46" s="194"/>
      <c r="Q46" s="194"/>
      <c r="R46" s="194"/>
      <c r="S46" s="194"/>
      <c r="T46" s="194"/>
      <c r="U46" s="194"/>
      <c r="V46" s="282"/>
    </row>
    <row r="47" spans="1:32" customHeight="1" ht="12.75">
      <c r="C47" s="353" t="s">
        <v>86</v>
      </c>
      <c r="D47" s="353"/>
      <c r="E47" s="353"/>
      <c r="F47" s="353"/>
      <c r="G47" s="353"/>
      <c r="H47" s="353"/>
      <c r="I47" s="353"/>
      <c r="J47" s="353"/>
      <c r="K47" s="353"/>
      <c r="L47" s="353"/>
      <c r="M47" s="183"/>
      <c r="N47" s="183"/>
      <c r="O47" s="183"/>
      <c r="P47" s="183"/>
      <c r="Q47" s="183"/>
      <c r="R47" s="183"/>
      <c r="S47" s="183"/>
      <c r="T47" s="183"/>
      <c r="U47" s="183"/>
      <c r="V47" s="283"/>
    </row>
    <row r="48" spans="1:32" customHeight="1" ht="12.75">
      <c r="C48" s="114" t="s">
        <v>87</v>
      </c>
      <c r="D48" s="114"/>
      <c r="E48" s="114"/>
      <c r="F48" s="114"/>
      <c r="G48" s="114"/>
      <c r="H48" s="183"/>
      <c r="I48" s="183"/>
      <c r="J48" s="183"/>
      <c r="K48" s="183"/>
      <c r="L48" s="183"/>
      <c r="M48" s="183"/>
      <c r="N48" s="183"/>
      <c r="O48" s="183"/>
      <c r="P48" s="183"/>
      <c r="Q48" s="183"/>
      <c r="R48" s="183"/>
      <c r="S48" s="183"/>
      <c r="T48" s="183"/>
      <c r="U48" s="183"/>
      <c r="V48" s="283"/>
    </row>
    <row r="49" spans="1:32" customHeight="1" ht="12.75">
      <c r="C49" s="351"/>
      <c r="D49" s="351"/>
      <c r="E49" s="351"/>
      <c r="F49" s="351"/>
      <c r="G49" s="351"/>
      <c r="H49" s="351"/>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mergeCells>
    <mergeCell ref="W5:AC5"/>
    <mergeCell ref="N5:Q5"/>
    <mergeCell ref="C49:H49"/>
    <mergeCell ref="I5:L5"/>
    <mergeCell ref="C46:I46"/>
    <mergeCell ref="C47:L47"/>
    <mergeCell ref="S5:U5"/>
  </mergeCells>
  <hyperlinks>
    <hyperlink ref="AC1" location="Index!A1"/>
  </hyperlinks>
  <printOptions gridLines="false" gridLinesSet="true"/>
  <pageMargins left="0.25" right="0.25" top="0.75" bottom="0.75" header="0.3" footer="0.3"/>
  <pageSetup paperSize="9" orientation="landscape" scale="54" fitToHeight="1" fitToWidth="1"/>
  <headerFooter differentOddEven="false" differentFirst="false" scaleWithDoc="true" alignWithMargins="true">
    <oddHeader/>
    <oddFooter/>
    <evenHeader/>
    <evenFooter/>
    <firstHeader/>
    <first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F54"/>
  <sheetViews>
    <sheetView tabSelected="0" workbookViewId="0" zoomScale="80" zoomScaleNormal="85" view="pageBreakPreview" showGridLines="false" showRowColHeaders="1">
      <pane xSplit="7" ySplit="8" topLeftCell="H9" activePane="bottomRight" state="frozen"/>
      <selection pane="topRight"/>
      <selection pane="bottomLeft"/>
      <selection pane="bottomRight" activeCell="AC9" sqref="AC9:AC42"/>
    </sheetView>
  </sheetViews>
  <sheetFormatPr customHeight="true" defaultRowHeight="15" defaultColWidth="11.42578125" outlineLevelRow="1" outlineLevelCol="0"/>
  <cols>
    <col min="1" max="1" width="2.7109375" customWidth="true" style="3"/>
    <col min="2" max="2" width="2.7109375" customWidth="true" style="2"/>
    <col min="3" max="3" width="2.7109375" customWidth="true" style="3"/>
    <col min="4" max="4" width="2.7109375" customWidth="true" style="4"/>
    <col min="5" max="5" width="2.7109375" customWidth="true" style="5"/>
    <col min="6" max="6" width="11.42578125" style="3"/>
    <col min="7" max="7" width="24.7109375" customWidth="true" style="3"/>
    <col min="8" max="8" width="0.7109375" customWidth="true" style="3"/>
    <col min="9" max="9" width="10.140625" customWidth="true" style="120"/>
    <col min="10" max="10" width="10.140625" customWidth="true" style="120"/>
    <col min="11" max="11" width="10.140625" customWidth="true" style="120"/>
    <col min="12" max="12" width="10.140625" customWidth="true" style="120"/>
    <col min="13" max="13" width="0.42578125" customWidth="true" style="120"/>
    <col min="14" max="14" width="9.7109375" customWidth="true" style="120"/>
    <col min="15" max="15" width="9.7109375" customWidth="true" style="120"/>
    <col min="16" max="16" width="9.7109375" customWidth="true" style="120"/>
    <col min="17" max="17" width="9.7109375" customWidth="true" style="120"/>
    <col min="18" max="18" width="0.42578125" customWidth="true" style="120"/>
    <col min="19" max="19" width="9.7109375" customWidth="true" style="120"/>
    <col min="20" max="20" width="9.7109375" customWidth="true" style="120"/>
    <col min="21" max="21" width="9.7109375" customWidth="true" style="120"/>
    <col min="22" max="22" width="0.42578125" customWidth="true" style="120"/>
    <col min="23" max="23" width="11.42578125" style="3"/>
    <col min="24" max="24" width="11.42578125" style="3"/>
    <col min="25" max="25" width="11.42578125" style="3"/>
    <col min="26" max="26" width="11.42578125" style="3"/>
    <col min="27" max="27" width="11.42578125" style="3"/>
    <col min="28" max="28" width="11.42578125" style="3"/>
    <col min="29" max="29" width="11.42578125" style="3"/>
    <col min="30" max="30" width="11.42578125" style="3"/>
    <col min="31" max="31" width="11.42578125" style="339"/>
  </cols>
  <sheetData>
    <row r="1" spans="1:32" customHeight="1" ht="18">
      <c r="A1" s="3"/>
    </row>
    <row r="2" spans="1:32" customHeight="1" ht="18">
      <c r="B2" s="16" t="s">
        <v>88</v>
      </c>
      <c r="AC2" s="64" t="s">
        <v>31</v>
      </c>
    </row>
    <row r="5" spans="1:32" customHeight="1" ht="17.25" s="26" customFormat="1">
      <c r="B5" s="31" t="s">
        <v>53</v>
      </c>
      <c r="D5" s="27"/>
      <c r="E5" s="28"/>
      <c r="H5" s="29"/>
      <c r="I5" s="354">
        <v>2022</v>
      </c>
      <c r="J5" s="354"/>
      <c r="K5" s="354"/>
      <c r="L5" s="354"/>
      <c r="M5" s="29"/>
      <c r="N5" s="354">
        <v>2023</v>
      </c>
      <c r="O5" s="354"/>
      <c r="P5" s="354"/>
      <c r="Q5" s="354"/>
      <c r="R5" s="29"/>
      <c r="S5" s="354">
        <v>2024</v>
      </c>
      <c r="T5" s="354"/>
      <c r="U5" s="354"/>
      <c r="V5" s="29"/>
      <c r="W5" s="356" t="s">
        <v>89</v>
      </c>
      <c r="X5" s="356"/>
      <c r="Y5" s="356"/>
      <c r="Z5" s="356"/>
      <c r="AA5" s="356"/>
      <c r="AB5" s="356"/>
      <c r="AC5" s="356"/>
      <c r="AE5" s="340"/>
    </row>
    <row r="6" spans="1:32" customHeight="1" ht="3">
      <c r="I6" s="29"/>
      <c r="J6" s="29"/>
      <c r="K6" s="29"/>
      <c r="L6" s="29"/>
      <c r="M6" s="29"/>
      <c r="N6" s="29"/>
      <c r="O6" s="29"/>
      <c r="P6" s="29"/>
      <c r="Q6" s="29"/>
      <c r="R6" s="29"/>
      <c r="S6" s="29"/>
      <c r="T6" s="29"/>
      <c r="U6" s="29"/>
      <c r="V6" s="29"/>
    </row>
    <row r="7" spans="1:32" customHeight="1" ht="15" s="26" customFormat="1">
      <c r="B7" s="30"/>
      <c r="E7" s="31"/>
      <c r="H7" s="32"/>
      <c r="I7" s="32" t="s">
        <v>90</v>
      </c>
      <c r="J7" s="32" t="s">
        <v>91</v>
      </c>
      <c r="K7" s="32" t="s">
        <v>92</v>
      </c>
      <c r="L7" s="32" t="s">
        <v>93</v>
      </c>
      <c r="M7" s="32"/>
      <c r="N7" s="32" t="s">
        <v>90</v>
      </c>
      <c r="O7" s="32" t="s">
        <v>91</v>
      </c>
      <c r="P7" s="32" t="s">
        <v>92</v>
      </c>
      <c r="Q7" s="32" t="s">
        <v>93</v>
      </c>
      <c r="R7" s="32"/>
      <c r="S7" s="32" t="s">
        <v>90</v>
      </c>
      <c r="T7" s="32" t="s">
        <v>91</v>
      </c>
      <c r="U7" s="32" t="s">
        <v>92</v>
      </c>
      <c r="V7" s="32"/>
      <c r="W7" s="32" t="s">
        <v>94</v>
      </c>
      <c r="X7" s="32" t="s">
        <v>95</v>
      </c>
      <c r="Y7" s="32" t="s">
        <v>96</v>
      </c>
      <c r="Z7" s="32" t="s">
        <v>97</v>
      </c>
      <c r="AA7" s="32" t="s">
        <v>98</v>
      </c>
      <c r="AB7" s="32" t="s">
        <v>99</v>
      </c>
      <c r="AC7" s="32" t="s">
        <v>100</v>
      </c>
      <c r="AE7" s="340"/>
    </row>
    <row r="8" spans="1:32" customHeight="1" ht="3">
      <c r="B8" s="6"/>
      <c r="D8" s="3"/>
      <c r="E8" s="7"/>
      <c r="H8" s="19"/>
      <c r="I8" s="32"/>
      <c r="J8" s="32"/>
      <c r="K8" s="32"/>
      <c r="L8" s="32"/>
      <c r="M8" s="32"/>
      <c r="N8" s="32"/>
      <c r="O8" s="32"/>
      <c r="P8" s="32"/>
      <c r="Q8" s="32"/>
      <c r="R8" s="32"/>
      <c r="S8" s="32"/>
      <c r="T8" s="32"/>
      <c r="U8" s="32"/>
      <c r="V8" s="32"/>
    </row>
    <row r="9" spans="1:32" customHeight="1" ht="15">
      <c r="B9" s="18" t="s">
        <v>67</v>
      </c>
      <c r="C9" s="10"/>
      <c r="D9" s="10"/>
      <c r="E9" s="11"/>
      <c r="F9" s="10"/>
      <c r="G9" s="10"/>
      <c r="H9" s="100"/>
      <c r="I9" s="187">
        <v>8770.0176379818</v>
      </c>
      <c r="J9" s="246">
        <v>8798.3461407304</v>
      </c>
      <c r="K9" s="187">
        <v>9239.7875208384</v>
      </c>
      <c r="L9" s="187">
        <v>8922.9176742489</v>
      </c>
      <c r="M9" s="160"/>
      <c r="N9" s="187">
        <v>9092.9778539399</v>
      </c>
      <c r="O9" s="187">
        <v>9306.3959721303</v>
      </c>
      <c r="P9" s="187">
        <v>9279.2555940533</v>
      </c>
      <c r="Q9" s="187">
        <v>9107.2765710886</v>
      </c>
      <c r="R9" s="160"/>
      <c r="S9" s="187">
        <v>9066.4041597687</v>
      </c>
      <c r="T9" s="292">
        <v>9194.0263816013</v>
      </c>
      <c r="U9" s="299">
        <v>9200.6819931557</v>
      </c>
      <c r="V9" s="160"/>
      <c r="W9" s="173">
        <v>0.010034932170195</v>
      </c>
      <c r="X9" s="173">
        <v>0.033817339410673</v>
      </c>
      <c r="Y9" s="173">
        <v>-0.0081875098971294</v>
      </c>
      <c r="Z9" s="173">
        <v>0.02243287525757</v>
      </c>
      <c r="AA9" s="173">
        <v>0.012256165072915</v>
      </c>
      <c r="AB9" s="308">
        <v>0.0049826010068945</v>
      </c>
      <c r="AC9" s="308">
        <v>0.0025164270295331</v>
      </c>
      <c r="AD9" s="336"/>
      <c r="AE9" s="336">
        <f>(S9+T9+U9)-'KPI financier'!U9</f>
        <v>3.6379788070917E-12</v>
      </c>
    </row>
    <row r="10" spans="1:32" customHeight="1" ht="15">
      <c r="C10" s="8" t="s">
        <v>68</v>
      </c>
      <c r="D10" s="8"/>
      <c r="E10" s="9"/>
      <c r="F10" s="8"/>
      <c r="G10" s="8"/>
      <c r="H10" s="99"/>
      <c r="I10" s="166">
        <v>4756.0778214321</v>
      </c>
      <c r="J10" s="247">
        <v>4805.0445639122</v>
      </c>
      <c r="K10" s="247">
        <v>5247.2455512568</v>
      </c>
      <c r="L10" s="247">
        <v>4737.7676316493</v>
      </c>
      <c r="M10" s="158"/>
      <c r="N10" s="247">
        <v>4783.3897652015</v>
      </c>
      <c r="O10" s="166">
        <v>4896.5931647857</v>
      </c>
      <c r="P10" s="166">
        <v>5068.519372311</v>
      </c>
      <c r="Q10" s="166">
        <v>4794.2193726988</v>
      </c>
      <c r="R10" s="158"/>
      <c r="S10" s="247">
        <v>4723.3754822961</v>
      </c>
      <c r="T10" s="293">
        <v>4797.9012172424</v>
      </c>
      <c r="U10" s="297">
        <v>4905.5998749879</v>
      </c>
      <c r="V10" s="158"/>
      <c r="W10" s="157">
        <v>0.0057425350854566</v>
      </c>
      <c r="X10" s="157">
        <v>0.019052601835946</v>
      </c>
      <c r="Y10" s="157">
        <v>-0.034060952018489</v>
      </c>
      <c r="Z10" s="157">
        <v>0.011915261665895</v>
      </c>
      <c r="AA10" s="157">
        <v>-0.012546391962436</v>
      </c>
      <c r="AB10" s="309">
        <v>-0.020155227159643</v>
      </c>
      <c r="AC10" s="309">
        <v>-0.032143410204627</v>
      </c>
      <c r="AD10" s="336"/>
      <c r="AE10" s="336">
        <f>(S10+T10+U10)-'KPI financier'!U10</f>
        <v>0</v>
      </c>
    </row>
    <row r="11" spans="1:32" customHeight="1" ht="15" outlineLevel="1">
      <c r="D11" s="2" t="s">
        <v>69</v>
      </c>
      <c r="E11" s="7"/>
      <c r="H11" s="76"/>
      <c r="I11" s="159">
        <v>2816.15397912</v>
      </c>
      <c r="J11" s="159">
        <v>2868.12902083</v>
      </c>
      <c r="K11" s="159">
        <v>3245.28956509</v>
      </c>
      <c r="L11" s="159">
        <v>2859.3047725</v>
      </c>
      <c r="M11" s="160"/>
      <c r="N11" s="159">
        <v>2832.66005115</v>
      </c>
      <c r="O11" s="159">
        <v>2905.24388362</v>
      </c>
      <c r="P11" s="159">
        <v>3132.13497393</v>
      </c>
      <c r="Q11" s="159">
        <v>2759.86301272</v>
      </c>
      <c r="R11" s="160"/>
      <c r="S11" s="159">
        <v>2712.69355668</v>
      </c>
      <c r="T11" s="294">
        <v>2760.7918425</v>
      </c>
      <c r="U11" s="294">
        <v>2854.67733749</v>
      </c>
      <c r="V11" s="160"/>
      <c r="W11" s="160">
        <v>0.0058612107691489</v>
      </c>
      <c r="X11" s="160">
        <v>0.012940443934164</v>
      </c>
      <c r="Y11" s="160">
        <v>-0.034867332757366</v>
      </c>
      <c r="Z11" s="160">
        <v>-0.034778300213536</v>
      </c>
      <c r="AA11" s="160">
        <v>-0.042351179563992</v>
      </c>
      <c r="AB11" s="310">
        <v>-0.049721141118112</v>
      </c>
      <c r="AC11" s="310">
        <v>-0.088584188979527</v>
      </c>
      <c r="AD11" s="336"/>
      <c r="AE11" s="336">
        <f>(S11+T11+U11)-'KPI financier'!U11</f>
        <v>0</v>
      </c>
    </row>
    <row r="12" spans="1:32" customHeight="1" ht="15" outlineLevel="1">
      <c r="D12" s="3"/>
      <c r="E12" s="7" t="s">
        <v>70</v>
      </c>
      <c r="H12" s="75"/>
      <c r="I12" s="161">
        <v>2702.70621277</v>
      </c>
      <c r="J12" s="161">
        <v>2794.63731596</v>
      </c>
      <c r="K12" s="161">
        <v>3020.83586276</v>
      </c>
      <c r="L12" s="161">
        <v>2777.4020763</v>
      </c>
      <c r="M12" s="162"/>
      <c r="N12" s="161">
        <v>2690.60925183</v>
      </c>
      <c r="O12" s="161">
        <v>2679.11223141</v>
      </c>
      <c r="P12" s="161">
        <v>2989.76892463</v>
      </c>
      <c r="Q12" s="161">
        <v>2646.71451919</v>
      </c>
      <c r="R12" s="162"/>
      <c r="S12" s="161">
        <v>2586.39679448</v>
      </c>
      <c r="T12" s="295">
        <v>2634.99848943</v>
      </c>
      <c r="U12" s="295">
        <v>2733.15633287</v>
      </c>
      <c r="V12" s="162"/>
      <c r="W12" s="158">
        <v>-0.0044758697348767</v>
      </c>
      <c r="X12" s="158">
        <v>-0.041338131388371</v>
      </c>
      <c r="Y12" s="158">
        <v>-0.0102842191835</v>
      </c>
      <c r="Z12" s="158">
        <v>-0.047053884716649</v>
      </c>
      <c r="AA12" s="158">
        <v>-0.038731918162818</v>
      </c>
      <c r="AB12" s="298">
        <v>-0.016465805897494</v>
      </c>
      <c r="AC12" s="298">
        <v>-0.085830242479946</v>
      </c>
      <c r="AD12" s="336"/>
      <c r="AE12" s="336">
        <f>(S12+T12+U12)-'KPI financier'!U12</f>
        <v>0</v>
      </c>
    </row>
    <row r="13" spans="1:32" customHeight="1" ht="15" outlineLevel="1">
      <c r="D13" s="3"/>
      <c r="E13" s="7" t="s">
        <v>71</v>
      </c>
      <c r="H13" s="75"/>
      <c r="I13" s="161">
        <v>113.44776635</v>
      </c>
      <c r="J13" s="161">
        <v>73.49170487</v>
      </c>
      <c r="K13" s="161">
        <v>224.45370233</v>
      </c>
      <c r="L13" s="161">
        <v>81.9026962</v>
      </c>
      <c r="M13" s="162"/>
      <c r="N13" s="161">
        <v>142.05079932</v>
      </c>
      <c r="O13" s="161">
        <v>226.13165221</v>
      </c>
      <c r="P13" s="161">
        <v>142.3660493</v>
      </c>
      <c r="Q13" s="161">
        <v>113.14849353</v>
      </c>
      <c r="R13" s="162"/>
      <c r="S13" s="161">
        <v>126.2967622</v>
      </c>
      <c r="T13" s="295">
        <v>125.79335307</v>
      </c>
      <c r="U13" s="295">
        <v>122.11300462</v>
      </c>
      <c r="V13" s="162"/>
      <c r="W13" s="158">
        <v>0.25212513115292</v>
      </c>
      <c r="X13" s="158">
        <v>2.0769683818059</v>
      </c>
      <c r="Y13" s="158">
        <v>-0.36572198265329</v>
      </c>
      <c r="Z13" s="158">
        <v>0.38149900772131</v>
      </c>
      <c r="AA13" s="158">
        <v>-0.11090424830705</v>
      </c>
      <c r="AB13" s="298">
        <v>-0.44371629605757</v>
      </c>
      <c r="AC13" s="298">
        <v>-0.14226035476564</v>
      </c>
      <c r="AD13" s="336"/>
      <c r="AE13" s="336">
        <f>(S13+T13+U13)-'KPI financier'!U13</f>
        <v>0.5920000000001</v>
      </c>
    </row>
    <row r="14" spans="1:32" customHeight="1" ht="15" outlineLevel="1">
      <c r="D14" s="2" t="s">
        <v>72</v>
      </c>
      <c r="E14" s="7"/>
      <c r="H14" s="76"/>
      <c r="I14" s="221">
        <v>2394.3136693594</v>
      </c>
      <c r="J14" s="221">
        <v>2383.2878404665</v>
      </c>
      <c r="K14" s="221">
        <v>2461.026237895</v>
      </c>
      <c r="L14" s="221">
        <v>2325.6129956839</v>
      </c>
      <c r="M14" s="160"/>
      <c r="N14" s="221">
        <v>2386.2752847822</v>
      </c>
      <c r="O14" s="221">
        <v>2438.6285378387</v>
      </c>
      <c r="P14" s="221">
        <v>2382.2191649249</v>
      </c>
      <c r="Q14" s="221">
        <v>2480.40250661</v>
      </c>
      <c r="R14" s="160"/>
      <c r="S14" s="221">
        <v>2460.5946755759</v>
      </c>
      <c r="T14" s="296">
        <v>2463.4424823997</v>
      </c>
      <c r="U14" s="296">
        <v>2495.4366579937</v>
      </c>
      <c r="V14" s="160"/>
      <c r="W14" s="222">
        <v>-0.0033572813331314</v>
      </c>
      <c r="X14" s="222">
        <v>0.023220316253529</v>
      </c>
      <c r="Y14" s="222">
        <v>-0.032022036889123</v>
      </c>
      <c r="Z14" s="222">
        <v>0.066558585287766</v>
      </c>
      <c r="AA14" s="222">
        <v>0.031144516841745</v>
      </c>
      <c r="AB14" s="311">
        <v>0.010175368726574</v>
      </c>
      <c r="AC14" s="311">
        <v>0.047526060887003</v>
      </c>
      <c r="AD14" s="336"/>
      <c r="AE14" s="336">
        <f>(S14+T14+U14)-'KPI financier'!U14</f>
        <v>0</v>
      </c>
    </row>
    <row r="15" spans="1:32" customHeight="1" ht="17.25" outlineLevel="1">
      <c r="D15" s="3"/>
      <c r="E15" s="7" t="s">
        <v>101</v>
      </c>
      <c r="H15" s="75"/>
      <c r="I15" s="161">
        <v>985.61093825943</v>
      </c>
      <c r="J15" s="161">
        <v>987.4010891365</v>
      </c>
      <c r="K15" s="161">
        <v>1027.304586665</v>
      </c>
      <c r="L15" s="161">
        <v>1006.7912524639</v>
      </c>
      <c r="M15" s="162"/>
      <c r="N15" s="161">
        <v>1056.3179655522</v>
      </c>
      <c r="O15" s="161">
        <v>1079.7250162887</v>
      </c>
      <c r="P15" s="161">
        <v>1030.6860412149</v>
      </c>
      <c r="Q15" s="161">
        <v>1128.92298266</v>
      </c>
      <c r="R15" s="162"/>
      <c r="S15" s="161">
        <v>1137.0699807259</v>
      </c>
      <c r="T15" s="295">
        <v>1150.2915908097</v>
      </c>
      <c r="U15" s="295">
        <v>1211.7743815337</v>
      </c>
      <c r="V15" s="162"/>
      <c r="W15" s="158">
        <v>0.071739288341911</v>
      </c>
      <c r="X15" s="158">
        <v>0.093501949891525</v>
      </c>
      <c r="Y15" s="158">
        <v>0.0032915793317212</v>
      </c>
      <c r="Z15" s="158">
        <v>0.12130789763056</v>
      </c>
      <c r="AA15" s="158">
        <v>0.076446692953383</v>
      </c>
      <c r="AB15" s="298">
        <v>0.065356061455478</v>
      </c>
      <c r="AC15" s="298">
        <v>0.17569689807396</v>
      </c>
      <c r="AD15" s="336"/>
      <c r="AE15" s="336">
        <f>(S15+T15+U15)-'KPI financier'!U15</f>
        <v>0.014076070001011</v>
      </c>
    </row>
    <row r="16" spans="1:32" customHeight="1" ht="15" outlineLevel="1">
      <c r="D16" s="2" t="s">
        <v>74</v>
      </c>
      <c r="E16" s="7"/>
      <c r="H16" s="75"/>
      <c r="I16" s="161">
        <v>-454.38982704728</v>
      </c>
      <c r="J16" s="161">
        <v>-446.37229738433</v>
      </c>
      <c r="K16" s="161">
        <v>-459.07025172821</v>
      </c>
      <c r="L16" s="161">
        <v>-447.15013653459</v>
      </c>
      <c r="M16" s="156"/>
      <c r="N16" s="161">
        <v>-435.54557073065</v>
      </c>
      <c r="O16" s="161">
        <v>-447.27925667293</v>
      </c>
      <c r="P16" s="161">
        <v>-445.83476654383</v>
      </c>
      <c r="Q16" s="161">
        <v>-446.04614663118</v>
      </c>
      <c r="R16" s="156"/>
      <c r="S16" s="161">
        <v>-449.91274995982</v>
      </c>
      <c r="T16" s="295">
        <v>-426.33310765723</v>
      </c>
      <c r="U16" s="295">
        <v>-444.5141204958</v>
      </c>
      <c r="V16" s="156"/>
      <c r="W16" s="165"/>
      <c r="X16" s="165"/>
      <c r="Y16" s="165"/>
      <c r="Z16" s="165"/>
      <c r="AA16" s="165"/>
      <c r="AB16" s="312"/>
      <c r="AC16" s="312"/>
      <c r="AD16" s="336"/>
      <c r="AE16" s="336">
        <f>(S16+T16+U16)-'KPI financier'!U16</f>
        <v>1.3642420526594E-12</v>
      </c>
    </row>
    <row r="17" spans="1:32" customHeight="1" ht="15">
      <c r="C17" s="8" t="s">
        <v>75</v>
      </c>
      <c r="D17" s="8"/>
      <c r="E17" s="9"/>
      <c r="F17" s="8"/>
      <c r="G17" s="8"/>
      <c r="H17" s="99"/>
      <c r="I17" s="166">
        <v>4281.9398165496</v>
      </c>
      <c r="J17" s="166">
        <v>4270.5015768182</v>
      </c>
      <c r="K17" s="166">
        <v>4248.4419695816</v>
      </c>
      <c r="L17" s="166">
        <v>4441.5500425996</v>
      </c>
      <c r="M17" s="158"/>
      <c r="N17" s="166">
        <v>4593.4880887384</v>
      </c>
      <c r="O17" s="166">
        <v>4686.4028073446</v>
      </c>
      <c r="P17" s="166">
        <v>4484.6488536666</v>
      </c>
      <c r="Q17" s="166">
        <v>4616.6476811084</v>
      </c>
      <c r="R17" s="158"/>
      <c r="S17" s="166">
        <v>4631.5749481824</v>
      </c>
      <c r="T17" s="297">
        <v>4694.4788936491</v>
      </c>
      <c r="U17" s="297">
        <v>4583.7821181678</v>
      </c>
      <c r="V17" s="158"/>
      <c r="W17" s="157">
        <v>0.017887824596168</v>
      </c>
      <c r="X17" s="157">
        <v>0.04809459805106</v>
      </c>
      <c r="Y17" s="157">
        <v>0.028501733098456</v>
      </c>
      <c r="Z17" s="157">
        <v>0.042981715609118</v>
      </c>
      <c r="AA17" s="157">
        <v>0.038338096843382</v>
      </c>
      <c r="AB17" s="309">
        <v>0.035595688555482</v>
      </c>
      <c r="AC17" s="309">
        <v>0.044832369610242</v>
      </c>
      <c r="AD17" s="336"/>
      <c r="AE17" s="336">
        <f>(S17+T17+U17)-'KPI financier'!U17</f>
        <v>1.8189894035459E-12</v>
      </c>
    </row>
    <row r="18" spans="1:32" customHeight="1" ht="15" outlineLevel="1">
      <c r="D18" s="7" t="s">
        <v>76</v>
      </c>
      <c r="E18" s="7"/>
      <c r="H18" s="75"/>
      <c r="I18" s="161">
        <v>3960.4686379348</v>
      </c>
      <c r="J18" s="161">
        <v>3953.8511848702</v>
      </c>
      <c r="K18" s="161">
        <v>3929.861053115</v>
      </c>
      <c r="L18" s="161">
        <v>4093.5258070607</v>
      </c>
      <c r="M18" s="158"/>
      <c r="N18" s="161">
        <v>4237.8646671997</v>
      </c>
      <c r="O18" s="161">
        <v>4335.701099893</v>
      </c>
      <c r="P18" s="335">
        <v>4129.0058193496</v>
      </c>
      <c r="Q18" s="161">
        <v>4268.5176981724</v>
      </c>
      <c r="R18" s="158"/>
      <c r="S18" s="161">
        <v>4248.484426367</v>
      </c>
      <c r="T18" s="295">
        <v>4296.5364473441</v>
      </c>
      <c r="U18" s="295">
        <v>4171.0706583034</v>
      </c>
      <c r="V18" s="158"/>
      <c r="W18" s="158">
        <v>0.015327874925317</v>
      </c>
      <c r="X18" s="158">
        <v>0.047359764901868</v>
      </c>
      <c r="Y18" s="158">
        <v>0.023495110830046</v>
      </c>
      <c r="Z18" s="158">
        <v>0.045926204294051</v>
      </c>
      <c r="AA18" s="158">
        <v>0.03241923288858</v>
      </c>
      <c r="AB18" s="298">
        <v>0.024418149038242</v>
      </c>
      <c r="AC18" s="298">
        <v>0.032406610382112</v>
      </c>
      <c r="AD18" s="336"/>
      <c r="AE18" s="336">
        <f>(S18+T18+U18)-'KPI financier'!U18</f>
        <v>-1.8189894035459E-12</v>
      </c>
    </row>
    <row r="19" spans="1:32" customHeight="1" ht="15">
      <c r="B19" s="17"/>
      <c r="C19" s="8" t="s">
        <v>77</v>
      </c>
      <c r="D19" s="8"/>
      <c r="E19" s="9"/>
      <c r="F19" s="8"/>
      <c r="G19" s="8"/>
      <c r="H19" s="75"/>
      <c r="I19" s="166">
        <v>-268</v>
      </c>
      <c r="J19" s="166">
        <v>-277.2</v>
      </c>
      <c r="K19" s="166">
        <v>-255.9</v>
      </c>
      <c r="L19" s="166">
        <v>-256.4</v>
      </c>
      <c r="M19" s="167"/>
      <c r="N19" s="166">
        <v>-283.9</v>
      </c>
      <c r="O19" s="166">
        <v>-276.6</v>
      </c>
      <c r="P19" s="166">
        <v>-273.91263192439</v>
      </c>
      <c r="Q19" s="166">
        <v>-303.59048271856</v>
      </c>
      <c r="R19" s="167"/>
      <c r="S19" s="166">
        <v>-288.54627070976</v>
      </c>
      <c r="T19" s="297">
        <v>-298.35372929024</v>
      </c>
      <c r="U19" s="297">
        <v>-288.7</v>
      </c>
      <c r="V19" s="167"/>
      <c r="W19" s="168"/>
      <c r="X19" s="168"/>
      <c r="Y19" s="168"/>
      <c r="Z19" s="168"/>
      <c r="AA19" s="168"/>
      <c r="AB19" s="313"/>
      <c r="AC19" s="313"/>
      <c r="AD19" s="336"/>
      <c r="AE19" s="336">
        <f>(S19+T19+U19)-'KPI financier'!U19</f>
        <v>0</v>
      </c>
    </row>
    <row r="20" spans="1:32" customHeight="1" ht="15">
      <c r="D20" s="3"/>
      <c r="E20" s="7"/>
      <c r="H20" s="75"/>
      <c r="I20" s="158"/>
      <c r="J20" s="158"/>
      <c r="K20" s="158"/>
      <c r="L20" s="158"/>
      <c r="M20" s="167"/>
      <c r="N20" s="158"/>
      <c r="O20" s="158"/>
      <c r="P20" s="158"/>
      <c r="Q20" s="158"/>
      <c r="R20" s="167"/>
      <c r="S20" s="161"/>
      <c r="T20" s="298"/>
      <c r="U20" s="298"/>
      <c r="V20" s="167"/>
      <c r="W20" s="158"/>
      <c r="X20" s="158"/>
      <c r="Y20" s="158"/>
      <c r="Z20" s="158"/>
      <c r="AA20" s="158"/>
      <c r="AB20" s="298"/>
      <c r="AC20" s="298"/>
      <c r="AD20" s="336"/>
      <c r="AE20" s="336">
        <f>(S20+T20+U20)-'KPI financier'!U20</f>
        <v>0</v>
      </c>
    </row>
    <row r="21" spans="1:32" customHeight="1" ht="17.25">
      <c r="B21" s="18" t="s">
        <v>102</v>
      </c>
      <c r="C21" s="10"/>
      <c r="D21" s="10"/>
      <c r="E21" s="11"/>
      <c r="F21" s="10"/>
      <c r="G21" s="10"/>
      <c r="H21" s="76"/>
      <c r="I21" s="187">
        <v>4519.0042651353</v>
      </c>
      <c r="J21" s="187">
        <v>4654.8608073909</v>
      </c>
      <c r="K21" s="187">
        <v>4901.1388446314</v>
      </c>
      <c r="L21" s="187">
        <v>4419.6455993247</v>
      </c>
      <c r="M21" s="158"/>
      <c r="N21" s="187">
        <v>4637.0327068587</v>
      </c>
      <c r="O21" s="187">
        <v>4942.6300513922</v>
      </c>
      <c r="P21" s="187">
        <v>4947.7472280851</v>
      </c>
      <c r="Q21" s="187">
        <v>4841.1699870128</v>
      </c>
      <c r="R21" s="158"/>
      <c r="S21" s="187">
        <v>4655.0617717846</v>
      </c>
      <c r="T21" s="299">
        <v>4823.1121623017</v>
      </c>
      <c r="U21" s="299">
        <v>4746.3609412025</v>
      </c>
      <c r="V21" s="158"/>
      <c r="W21" s="223">
        <v>0.0032232500580816</v>
      </c>
      <c r="X21" s="223">
        <v>0.041161302773774</v>
      </c>
      <c r="Y21" s="223">
        <v>0.00013605447948787</v>
      </c>
      <c r="Z21" s="223">
        <v>0.097294597547832</v>
      </c>
      <c r="AA21" s="223">
        <v>0.016581902348394</v>
      </c>
      <c r="AB21" s="314">
        <v>-0.010023642393751</v>
      </c>
      <c r="AC21" s="314">
        <v>-0.032245849571949</v>
      </c>
      <c r="AD21" s="336"/>
      <c r="AE21" s="336">
        <f>(S21+T21+U21)-'KPI financier'!U21</f>
        <v>-1.8189894035459E-12</v>
      </c>
      <c r="AF21" s="322"/>
    </row>
    <row r="22" spans="1:32" customHeight="1" ht="15">
      <c r="C22" s="8" t="s">
        <v>68</v>
      </c>
      <c r="D22" s="8"/>
      <c r="E22" s="9"/>
      <c r="F22" s="8"/>
      <c r="G22" s="8"/>
      <c r="H22" s="75"/>
      <c r="I22" s="166">
        <v>2613.2967571535</v>
      </c>
      <c r="J22" s="166">
        <v>2752.8461695444</v>
      </c>
      <c r="K22" s="166">
        <v>3031.2060416211</v>
      </c>
      <c r="L22" s="166">
        <v>2579.4520396746</v>
      </c>
      <c r="M22" s="158"/>
      <c r="N22" s="166">
        <v>2625.6837284741</v>
      </c>
      <c r="O22" s="166">
        <v>2791.3045007938</v>
      </c>
      <c r="P22" s="166">
        <v>3017.7818752835</v>
      </c>
      <c r="Q22" s="166">
        <v>2831.7064805496</v>
      </c>
      <c r="R22" s="158"/>
      <c r="S22" s="166">
        <v>2662.2840309274</v>
      </c>
      <c r="T22" s="297">
        <v>2739.7708633059</v>
      </c>
      <c r="U22" s="297">
        <v>2828.6550950237</v>
      </c>
      <c r="V22" s="158"/>
      <c r="W22" s="224">
        <v>0.0047399788348551</v>
      </c>
      <c r="X22" s="224">
        <v>0.013970388784296</v>
      </c>
      <c r="Y22" s="224">
        <v>-0.0044286551807547</v>
      </c>
      <c r="Z22" s="224">
        <v>0.097793809307725</v>
      </c>
      <c r="AA22" s="224">
        <v>0.013939341610382</v>
      </c>
      <c r="AB22" s="315">
        <v>-0.018462205560706</v>
      </c>
      <c r="AC22" s="315">
        <v>-0.062670792017123</v>
      </c>
      <c r="AD22" s="336"/>
      <c r="AE22" s="336">
        <f>(S22+T22+U22)-'KPI financier'!U22</f>
        <v>0</v>
      </c>
    </row>
    <row r="23" spans="1:32" customHeight="1" ht="15">
      <c r="C23" s="3" t="s">
        <v>75</v>
      </c>
      <c r="D23" s="3"/>
      <c r="E23" s="7"/>
      <c r="H23" s="75"/>
      <c r="I23" s="156">
        <v>1905.7075079817</v>
      </c>
      <c r="J23" s="156">
        <v>1902.0146378465</v>
      </c>
      <c r="K23" s="156">
        <v>1869.9328030103</v>
      </c>
      <c r="L23" s="156">
        <v>1840.1935596501</v>
      </c>
      <c r="M23" s="162"/>
      <c r="N23" s="156">
        <v>2011.3489783846</v>
      </c>
      <c r="O23" s="156">
        <v>2151.3255505984</v>
      </c>
      <c r="P23" s="156">
        <v>1929.9653528016</v>
      </c>
      <c r="Q23" s="156">
        <v>2009.4635064632</v>
      </c>
      <c r="R23" s="162"/>
      <c r="S23" s="161">
        <v>1992.7777408572</v>
      </c>
      <c r="T23" s="300">
        <v>2083.3412989958</v>
      </c>
      <c r="U23" s="300">
        <v>1917.7058461787</v>
      </c>
      <c r="V23" s="162"/>
      <c r="W23" s="164">
        <v>0.0011433598455224</v>
      </c>
      <c r="X23" s="164">
        <v>0.080515575833886</v>
      </c>
      <c r="Y23" s="164">
        <v>0.0075355586103917</v>
      </c>
      <c r="Z23" s="164">
        <v>0.096594838120067</v>
      </c>
      <c r="AA23" s="158">
        <v>0.020031591490304</v>
      </c>
      <c r="AB23" s="301">
        <v>0.00092523484228803</v>
      </c>
      <c r="AC23" s="301">
        <v>0.015327978494851</v>
      </c>
      <c r="AD23" s="336"/>
      <c r="AE23" s="336">
        <f>(S23+T23+U23)-'KPI financier'!U23</f>
        <v>9.0949470177293E-13</v>
      </c>
    </row>
    <row r="24" spans="1:32" customHeight="1" ht="17.25">
      <c r="B24" s="18" t="s">
        <v>103</v>
      </c>
      <c r="C24" s="10"/>
      <c r="D24" s="10"/>
      <c r="E24" s="11"/>
      <c r="F24" s="10"/>
      <c r="G24" s="10"/>
      <c r="H24" s="76"/>
      <c r="I24" s="187">
        <v>2815.4737341451</v>
      </c>
      <c r="J24" s="187">
        <v>2927.7908293644</v>
      </c>
      <c r="K24" s="187">
        <v>3131.263098381</v>
      </c>
      <c r="L24" s="187">
        <v>2596.3808711869</v>
      </c>
      <c r="M24" s="158"/>
      <c r="N24" s="187">
        <v>2890.4991794146</v>
      </c>
      <c r="O24" s="187">
        <v>3161.4056773827</v>
      </c>
      <c r="P24" s="187">
        <v>3178.4649702492</v>
      </c>
      <c r="Q24" s="187">
        <v>2996.0416258706</v>
      </c>
      <c r="R24" s="158"/>
      <c r="S24" s="187">
        <v>2882.7700594663</v>
      </c>
      <c r="T24" s="299">
        <v>3052.081711083</v>
      </c>
      <c r="U24" s="299">
        <v>2993.8820061495</v>
      </c>
      <c r="V24" s="158"/>
      <c r="W24" s="223">
        <v>0.0053843534829062</v>
      </c>
      <c r="X24" s="223">
        <v>0.060575583246998</v>
      </c>
      <c r="Y24" s="223">
        <v>0.0084018437691659</v>
      </c>
      <c r="Z24" s="223">
        <v>0.15730422556786</v>
      </c>
      <c r="AA24" s="223">
        <v>0.0090048346347478</v>
      </c>
      <c r="AB24" s="314">
        <v>-0.021420522895238</v>
      </c>
      <c r="AC24" s="314">
        <v>-0.051025798334915</v>
      </c>
      <c r="AD24" s="336"/>
      <c r="AE24" s="336">
        <f>(S24+T24+U24)-'KPI financier'!U24</f>
        <v>0</v>
      </c>
    </row>
    <row r="25" spans="1:32" customHeight="1" ht="15">
      <c r="C25" s="8" t="s">
        <v>68</v>
      </c>
      <c r="D25" s="8"/>
      <c r="E25" s="9"/>
      <c r="F25" s="8"/>
      <c r="G25" s="8"/>
      <c r="H25" s="75"/>
      <c r="I25" s="166">
        <v>1741.6217883681</v>
      </c>
      <c r="J25" s="166">
        <v>1886.898194852</v>
      </c>
      <c r="K25" s="166">
        <v>2137.6534362189</v>
      </c>
      <c r="L25" s="166">
        <v>1682.4612619739</v>
      </c>
      <c r="M25" s="158"/>
      <c r="N25" s="166">
        <v>1753.2231724277</v>
      </c>
      <c r="O25" s="166">
        <v>1931.0070306114</v>
      </c>
      <c r="P25" s="166">
        <v>2164.9032891621</v>
      </c>
      <c r="Q25" s="166">
        <v>1969.4364913479</v>
      </c>
      <c r="R25" s="158"/>
      <c r="S25" s="166">
        <v>1823.9502109798</v>
      </c>
      <c r="T25" s="297">
        <v>1920.3828652598</v>
      </c>
      <c r="U25" s="297">
        <v>2007.5000226652</v>
      </c>
      <c r="V25" s="158"/>
      <c r="W25" s="224">
        <v>0.0066612533987916</v>
      </c>
      <c r="X25" s="224">
        <v>0.023376372865416</v>
      </c>
      <c r="Y25" s="224">
        <v>0.012747554153916</v>
      </c>
      <c r="Z25" s="224">
        <v>0.17056869948341</v>
      </c>
      <c r="AA25" s="224">
        <v>0.040341149753816</v>
      </c>
      <c r="AB25" s="315">
        <v>-0.0055018781243482</v>
      </c>
      <c r="AC25" s="315">
        <v>-0.072707683534079</v>
      </c>
      <c r="AD25" s="336"/>
      <c r="AE25" s="336">
        <f>(S25+T25+U25)-'KPI financier'!U25</f>
        <v>9.0949470177293E-13</v>
      </c>
    </row>
    <row r="26" spans="1:32" customHeight="1" ht="15">
      <c r="C26" s="3" t="s">
        <v>75</v>
      </c>
      <c r="D26" s="3"/>
      <c r="E26" s="7"/>
      <c r="H26" s="75"/>
      <c r="I26" s="156">
        <v>1073.851945777</v>
      </c>
      <c r="J26" s="156">
        <v>1040.8926345124</v>
      </c>
      <c r="K26" s="156">
        <v>993.60966216208</v>
      </c>
      <c r="L26" s="156">
        <v>913.91960921304</v>
      </c>
      <c r="M26" s="162"/>
      <c r="N26" s="156">
        <v>1137.276006987</v>
      </c>
      <c r="O26" s="156">
        <v>1230.3986467714</v>
      </c>
      <c r="P26" s="156">
        <v>1013.5616810871</v>
      </c>
      <c r="Q26" s="156">
        <v>1026.6051345227</v>
      </c>
      <c r="R26" s="162"/>
      <c r="S26" s="161">
        <v>1058.8198484864</v>
      </c>
      <c r="T26" s="300">
        <v>1131.6988458231</v>
      </c>
      <c r="U26" s="300">
        <v>986.38198348429</v>
      </c>
      <c r="V26" s="162"/>
      <c r="W26" s="164">
        <v>0.003313419287728</v>
      </c>
      <c r="X26" s="164">
        <v>0.12800916917988</v>
      </c>
      <c r="Y26" s="164">
        <v>-0.0009475245902133</v>
      </c>
      <c r="Z26" s="164">
        <v>0.13288526869408</v>
      </c>
      <c r="AA26" s="158">
        <v>-0.039303186742041</v>
      </c>
      <c r="AB26" s="301">
        <v>-0.0464034949191</v>
      </c>
      <c r="AC26" s="301">
        <v>-0.0047146281246181</v>
      </c>
      <c r="AD26" s="336"/>
      <c r="AE26" s="336">
        <f>(S26+T26+U26)-'KPI financier'!U26</f>
        <v>4.5474735088646E-13</v>
      </c>
    </row>
    <row r="27" spans="1:32" customHeight="1" ht="14.25">
      <c r="D27" s="3"/>
      <c r="E27" s="7"/>
      <c r="H27" s="21"/>
      <c r="I27" s="164"/>
      <c r="J27" s="164"/>
      <c r="K27" s="164"/>
      <c r="L27" s="164"/>
      <c r="M27" s="158"/>
      <c r="N27" s="164"/>
      <c r="O27" s="164"/>
      <c r="P27" s="164"/>
      <c r="Q27" s="164"/>
      <c r="R27" s="158"/>
      <c r="S27" s="161"/>
      <c r="T27" s="301"/>
      <c r="U27" s="301"/>
      <c r="V27" s="158"/>
      <c r="W27" s="164"/>
      <c r="X27" s="164"/>
      <c r="Y27" s="164"/>
      <c r="Z27" s="164"/>
      <c r="AA27" s="158"/>
      <c r="AB27" s="301"/>
      <c r="AC27" s="301"/>
      <c r="AD27" s="336"/>
      <c r="AE27" s="336">
        <f>(S27+T27+U27)-'KPI financier'!U27</f>
        <v>0</v>
      </c>
    </row>
    <row r="28" spans="1:32" customHeight="1" ht="17.25">
      <c r="B28" s="18" t="s">
        <v>104</v>
      </c>
      <c r="C28" s="10"/>
      <c r="D28" s="10"/>
      <c r="E28" s="11"/>
      <c r="F28" s="10"/>
      <c r="G28" s="10"/>
      <c r="H28" s="23"/>
      <c r="I28" s="187">
        <v>1500.1962043324</v>
      </c>
      <c r="J28" s="187">
        <v>1371.3191463336</v>
      </c>
      <c r="K28" s="187">
        <v>1651.2546763584</v>
      </c>
      <c r="L28" s="187">
        <v>1299.8168026313</v>
      </c>
      <c r="M28" s="158"/>
      <c r="N28" s="187">
        <v>1527.3701056344</v>
      </c>
      <c r="O28" s="187">
        <v>1407.5099250417</v>
      </c>
      <c r="P28" s="187">
        <v>1694.4710464357</v>
      </c>
      <c r="Q28" s="187">
        <v>1565.8305091506</v>
      </c>
      <c r="R28" s="158"/>
      <c r="S28" s="187">
        <v>1528.4235053414</v>
      </c>
      <c r="T28" s="299">
        <v>1415.0283569416</v>
      </c>
      <c r="U28" s="299">
        <v>1551.7100808809</v>
      </c>
      <c r="V28" s="158"/>
      <c r="W28" s="223">
        <v>0.0085318440661219</v>
      </c>
      <c r="X28" s="223">
        <v>0.013216351438806</v>
      </c>
      <c r="Y28" s="223">
        <v>0.019448678962904</v>
      </c>
      <c r="Z28" s="223">
        <v>0.20431872273706</v>
      </c>
      <c r="AA28" s="223">
        <v>0.0045938948275777</v>
      </c>
      <c r="AB28" s="314">
        <v>0.014182784978891</v>
      </c>
      <c r="AC28" s="314">
        <v>-0.079838543036095</v>
      </c>
      <c r="AD28" s="336"/>
      <c r="AE28" s="336">
        <f>(S28+T28+U28)-'KPI financier'!U28</f>
        <v>-0.14599999999882</v>
      </c>
    </row>
    <row r="29" spans="1:32" customHeight="1" ht="15">
      <c r="D29" s="3"/>
      <c r="E29" s="7"/>
      <c r="H29" s="21"/>
      <c r="I29" s="170"/>
      <c r="J29" s="170"/>
      <c r="K29" s="170"/>
      <c r="L29" s="170"/>
      <c r="M29" s="158"/>
      <c r="N29" s="170"/>
      <c r="O29" s="170"/>
      <c r="P29" s="170"/>
      <c r="Q29" s="170"/>
      <c r="R29" s="158"/>
      <c r="S29" s="161"/>
      <c r="T29" s="302"/>
      <c r="U29" s="302"/>
      <c r="V29" s="158"/>
      <c r="W29" s="170"/>
      <c r="X29" s="170"/>
      <c r="Y29" s="170"/>
      <c r="Z29" s="170"/>
      <c r="AA29" s="158"/>
      <c r="AB29" s="302"/>
      <c r="AC29" s="302"/>
      <c r="AD29" s="336"/>
      <c r="AE29" s="336">
        <f>(S29+T29+U29)-'KPI financier'!U29</f>
        <v>0</v>
      </c>
    </row>
    <row r="30" spans="1:32" customHeight="1" ht="15">
      <c r="B30" s="18" t="s">
        <v>38</v>
      </c>
      <c r="C30" s="10"/>
      <c r="D30" s="10"/>
      <c r="E30" s="11"/>
      <c r="F30" s="10"/>
      <c r="G30" s="10"/>
      <c r="H30" s="23"/>
      <c r="I30" s="172">
        <v>1137.1166414538</v>
      </c>
      <c r="J30" s="172">
        <v>2583.0519557783</v>
      </c>
      <c r="K30" s="172">
        <v>1776.7748057765</v>
      </c>
      <c r="L30" s="172">
        <v>2074.6636689791</v>
      </c>
      <c r="M30" s="158"/>
      <c r="N30" s="172">
        <v>854.6701550903</v>
      </c>
      <c r="O30" s="172">
        <v>2090.601196772</v>
      </c>
      <c r="P30" s="172">
        <v>2776.7799776937</v>
      </c>
      <c r="Q30" s="172">
        <v>2116.2728113402</v>
      </c>
      <c r="R30" s="158"/>
      <c r="S30" s="187">
        <v>1279.7269197503</v>
      </c>
      <c r="T30" s="303">
        <v>1952.5490119784</v>
      </c>
      <c r="U30" s="303">
        <v>2027.8996154988</v>
      </c>
      <c r="V30" s="158"/>
      <c r="W30" s="173">
        <v>-0.26933385582941</v>
      </c>
      <c r="X30" s="173">
        <v>-0.21075309936437</v>
      </c>
      <c r="Y30" s="173">
        <v>0.52969701815244</v>
      </c>
      <c r="Z30" s="173">
        <v>0.020439963840739</v>
      </c>
      <c r="AA30" s="173">
        <v>0.52361274279649</v>
      </c>
      <c r="AB30" s="308">
        <v>-0.05128149319486</v>
      </c>
      <c r="AC30" s="308">
        <v>-0.257372801815</v>
      </c>
      <c r="AD30" s="336"/>
      <c r="AE30" s="336">
        <f>(S30+T30+U30)-'KPI financier'!U30</f>
        <v>-0.19025732000046</v>
      </c>
    </row>
    <row r="31" spans="1:32" customHeight="1" ht="14.25">
      <c r="B31" s="270"/>
      <c r="C31" s="197" t="s">
        <v>81</v>
      </c>
      <c r="D31" s="197"/>
      <c r="E31" s="197"/>
      <c r="F31" s="197"/>
      <c r="G31" s="197"/>
      <c r="H31" s="271"/>
      <c r="I31" s="272">
        <v>0.0</v>
      </c>
      <c r="J31" s="272">
        <v>0.0</v>
      </c>
      <c r="K31" s="272">
        <v>0.0</v>
      </c>
      <c r="L31" s="272">
        <v>0.0</v>
      </c>
      <c r="M31" s="186"/>
      <c r="N31" s="272">
        <v>0.00019545183578137</v>
      </c>
      <c r="O31" s="272">
        <v>0.0</v>
      </c>
      <c r="P31" s="272">
        <v>0.0</v>
      </c>
      <c r="Q31" s="272">
        <v>-0.00019545183578137</v>
      </c>
      <c r="R31" s="186"/>
      <c r="S31" s="161">
        <v>0.0</v>
      </c>
      <c r="T31" s="161">
        <v>22.024946391599</v>
      </c>
      <c r="U31" s="330">
        <v>-0.063671779308207</v>
      </c>
      <c r="V31" s="158"/>
      <c r="W31" s="182"/>
      <c r="X31" s="182"/>
      <c r="Y31" s="182"/>
      <c r="Z31" s="182"/>
      <c r="AA31" s="182"/>
      <c r="AB31" s="182"/>
      <c r="AC31" s="317"/>
      <c r="AD31" s="336"/>
      <c r="AE31" s="336">
        <f>(S31+T31+U31)-'KPI financier'!U31</f>
        <v>-3.5527136788005E-15</v>
      </c>
    </row>
    <row r="32" spans="1:32" customHeight="1" ht="15">
      <c r="C32" s="8" t="s">
        <v>68</v>
      </c>
      <c r="D32" s="8"/>
      <c r="E32" s="9"/>
      <c r="F32" s="8"/>
      <c r="G32" s="8"/>
      <c r="H32" s="21"/>
      <c r="I32" s="174">
        <v>725.94402042286</v>
      </c>
      <c r="J32" s="174">
        <v>1032.0428271182</v>
      </c>
      <c r="K32" s="174">
        <v>623.15747363628</v>
      </c>
      <c r="L32" s="174">
        <v>801.82238047268</v>
      </c>
      <c r="M32" s="158"/>
      <c r="N32" s="174">
        <v>416.37084201309</v>
      </c>
      <c r="O32" s="174">
        <v>1011.6588700005</v>
      </c>
      <c r="P32" s="174">
        <v>957.65936996038</v>
      </c>
      <c r="Q32" s="174">
        <v>915.91309388606</v>
      </c>
      <c r="R32" s="158"/>
      <c r="S32" s="166">
        <v>528.50262716707</v>
      </c>
      <c r="T32" s="304">
        <v>1026.9684544703</v>
      </c>
      <c r="U32" s="304">
        <v>783.00458672258</v>
      </c>
      <c r="V32" s="158"/>
      <c r="W32" s="177">
        <v>-0.4264422182711</v>
      </c>
      <c r="X32" s="177">
        <v>-0.019751076779085</v>
      </c>
      <c r="Y32" s="177">
        <v>0.53678550041643</v>
      </c>
      <c r="Z32" s="177">
        <v>0.14162719765882</v>
      </c>
      <c r="AA32" s="177">
        <v>0.26930748707532</v>
      </c>
      <c r="AB32" s="316">
        <v>0.015133149052381</v>
      </c>
      <c r="AC32" s="316">
        <v>-0.18237427133526</v>
      </c>
      <c r="AD32" s="336"/>
      <c r="AE32" s="336">
        <f>(S32+T32+U32)-'KPI financier'!U32</f>
        <v>-0.19025732000046</v>
      </c>
    </row>
    <row r="33" spans="1:32" customHeight="1" ht="14.25">
      <c r="B33" s="115"/>
      <c r="C33" s="197"/>
      <c r="D33" s="197" t="s">
        <v>81</v>
      </c>
      <c r="E33" s="197"/>
      <c r="F33" s="197"/>
      <c r="G33" s="197"/>
      <c r="H33" s="248"/>
      <c r="I33" s="244">
        <v>0.0</v>
      </c>
      <c r="J33" s="244">
        <v>0.0</v>
      </c>
      <c r="K33" s="244">
        <v>0.0</v>
      </c>
      <c r="L33" s="244">
        <v>0.0</v>
      </c>
      <c r="M33" s="158"/>
      <c r="N33" s="244">
        <v>0.0</v>
      </c>
      <c r="O33" s="244">
        <v>0.0</v>
      </c>
      <c r="P33" s="244">
        <v>0.0</v>
      </c>
      <c r="Q33" s="244">
        <v>0.0</v>
      </c>
      <c r="R33" s="158"/>
      <c r="S33" s="161">
        <v>0.0</v>
      </c>
      <c r="T33" s="305">
        <v>0.0</v>
      </c>
      <c r="U33" s="305">
        <v>0.0</v>
      </c>
      <c r="V33" s="158"/>
      <c r="W33" s="182"/>
      <c r="X33" s="182"/>
      <c r="Y33" s="182"/>
      <c r="Z33" s="182"/>
      <c r="AA33" s="182"/>
      <c r="AB33" s="317"/>
      <c r="AC33" s="317"/>
      <c r="AD33" s="336"/>
      <c r="AE33" s="336">
        <f>(S33+T33+U33)-'KPI financier'!U33</f>
        <v>0</v>
      </c>
    </row>
    <row r="34" spans="1:32" customHeight="1" ht="15">
      <c r="C34" s="3" t="s">
        <v>75</v>
      </c>
      <c r="D34" s="3"/>
      <c r="E34" s="7"/>
      <c r="H34" s="21"/>
      <c r="I34" s="170">
        <v>411.17262103091</v>
      </c>
      <c r="J34" s="170">
        <v>1551.0091286601</v>
      </c>
      <c r="K34" s="170">
        <v>1153.6173321402</v>
      </c>
      <c r="L34" s="170">
        <v>1272.3762885064</v>
      </c>
      <c r="M34" s="158"/>
      <c r="N34" s="170">
        <v>438.2993130772</v>
      </c>
      <c r="O34" s="170">
        <v>1078.9423267716</v>
      </c>
      <c r="P34" s="170">
        <v>1819.1206077333</v>
      </c>
      <c r="Q34" s="170">
        <v>1200.3595220023</v>
      </c>
      <c r="R34" s="158"/>
      <c r="S34" s="161">
        <v>751.22429258318</v>
      </c>
      <c r="T34" s="302">
        <v>925.58055750802</v>
      </c>
      <c r="U34" s="302">
        <v>1244.8950287762</v>
      </c>
      <c r="V34" s="158"/>
      <c r="W34" s="178">
        <v>0.0080481254525485</v>
      </c>
      <c r="X34" s="178">
        <v>-0.33784601179743</v>
      </c>
      <c r="Y34" s="178">
        <v>0.52586798353547</v>
      </c>
      <c r="Z34" s="178">
        <v>-0.055973890344822</v>
      </c>
      <c r="AA34" s="158">
        <v>0.76519489976243</v>
      </c>
      <c r="AB34" s="318">
        <v>-0.11355448060024</v>
      </c>
      <c r="AC34" s="318">
        <v>-0.29685497208179</v>
      </c>
      <c r="AD34" s="336"/>
      <c r="AE34" s="336">
        <f>(S34+T34+U34)-'KPI financier'!U34</f>
        <v>4.5474735088646E-13</v>
      </c>
    </row>
    <row r="35" spans="1:32" customHeight="1" ht="14.25">
      <c r="B35" s="115"/>
      <c r="C35" s="7"/>
      <c r="D35" s="7" t="s">
        <v>81</v>
      </c>
      <c r="E35" s="7"/>
      <c r="F35" s="7"/>
      <c r="G35" s="7"/>
      <c r="H35" s="116"/>
      <c r="I35" s="179">
        <v>0.0</v>
      </c>
      <c r="J35" s="179">
        <v>0.0</v>
      </c>
      <c r="K35" s="179">
        <v>0.0</v>
      </c>
      <c r="L35" s="179">
        <v>0.0</v>
      </c>
      <c r="M35" s="158"/>
      <c r="N35" s="179">
        <v>0.00019545183578137</v>
      </c>
      <c r="O35" s="179">
        <v>0.0</v>
      </c>
      <c r="P35" s="179">
        <v>0.0</v>
      </c>
      <c r="Q35" s="179">
        <v>-0.00019545183578137</v>
      </c>
      <c r="R35" s="158"/>
      <c r="S35" s="161">
        <v>0.0</v>
      </c>
      <c r="T35" s="306">
        <v>22.024946391599</v>
      </c>
      <c r="U35" s="306">
        <v>-0.063671779308207</v>
      </c>
      <c r="V35" s="158"/>
      <c r="W35" s="182"/>
      <c r="X35" s="182"/>
      <c r="Y35" s="182"/>
      <c r="Z35" s="182"/>
      <c r="AA35" s="182"/>
      <c r="AB35" s="317"/>
      <c r="AC35" s="317"/>
      <c r="AD35" s="336"/>
      <c r="AE35" s="336">
        <f>(S35+T35+U35)-'KPI financier'!U35</f>
        <v>-3.5527136788005E-15</v>
      </c>
    </row>
    <row r="36" spans="1:32" customHeight="1" ht="17.25">
      <c r="B36" s="18" t="s">
        <v>105</v>
      </c>
      <c r="C36" s="10"/>
      <c r="D36" s="10"/>
      <c r="E36" s="11"/>
      <c r="F36" s="10"/>
      <c r="G36" s="10"/>
      <c r="H36" s="23"/>
      <c r="I36" s="187">
        <v>3150.5816225847</v>
      </c>
      <c r="J36" s="187">
        <v>2175.3588797638</v>
      </c>
      <c r="K36" s="187">
        <v>2833.390677311</v>
      </c>
      <c r="L36" s="187">
        <v>3134.2809908334</v>
      </c>
      <c r="M36" s="158"/>
      <c r="N36" s="187">
        <v>3400.0065037957</v>
      </c>
      <c r="O36" s="187">
        <v>1637.2576008243</v>
      </c>
      <c r="P36" s="187">
        <v>2138.7253521158</v>
      </c>
      <c r="Q36" s="187">
        <v>3036.5679608442</v>
      </c>
      <c r="R36" s="158"/>
      <c r="S36" s="187">
        <v>2838.2512547816</v>
      </c>
      <c r="T36" s="299">
        <v>2000.8309449018</v>
      </c>
      <c r="U36" s="299">
        <v>2928.4617270154</v>
      </c>
      <c r="V36" s="158"/>
      <c r="W36" s="223">
        <v>0.057556176862872</v>
      </c>
      <c r="X36" s="223">
        <v>-0.26694357685705</v>
      </c>
      <c r="Y36" s="223">
        <v>-0.24441063868612</v>
      </c>
      <c r="Z36" s="223">
        <v>-0.031847776153251</v>
      </c>
      <c r="AA36" s="223">
        <v>-0.15469973846355</v>
      </c>
      <c r="AB36" s="314">
        <v>0.24454583295269</v>
      </c>
      <c r="AC36" s="314">
        <v>0.37994889942662</v>
      </c>
      <c r="AD36" s="336"/>
      <c r="AE36" s="336">
        <f>(S36+T36+U36)-'KPI financier'!U36</f>
        <v>-9.0949470177293E-13</v>
      </c>
    </row>
    <row r="37" spans="1:32" customHeight="1" ht="15">
      <c r="C37" s="8" t="s">
        <v>68</v>
      </c>
      <c r="D37" s="8"/>
      <c r="E37" s="9"/>
      <c r="F37" s="8"/>
      <c r="G37" s="8"/>
      <c r="H37" s="21"/>
      <c r="I37" s="166">
        <v>1918.8409976077</v>
      </c>
      <c r="J37" s="166">
        <v>1270.703689432</v>
      </c>
      <c r="K37" s="166">
        <v>2266.0158485349</v>
      </c>
      <c r="L37" s="166">
        <v>2342.8566810417</v>
      </c>
      <c r="M37" s="158"/>
      <c r="N37" s="166">
        <v>2061.2333881354</v>
      </c>
      <c r="O37" s="166">
        <v>748.95386747</v>
      </c>
      <c r="P37" s="166">
        <v>1716.5088691485</v>
      </c>
      <c r="Q37" s="166">
        <v>1877.7234044814</v>
      </c>
      <c r="R37" s="158"/>
      <c r="S37" s="166">
        <v>1878.00965631</v>
      </c>
      <c r="T37" s="297">
        <v>1035.17288672</v>
      </c>
      <c r="U37" s="297">
        <v>2185.04527697</v>
      </c>
      <c r="V37" s="158"/>
      <c r="W37" s="225">
        <v>0.074207498207998</v>
      </c>
      <c r="X37" s="225">
        <v>-0.4105991241713</v>
      </c>
      <c r="Y37" s="225">
        <v>-0.24249917746238</v>
      </c>
      <c r="Z37" s="225">
        <v>-0.19853253522683</v>
      </c>
      <c r="AA37" s="225">
        <v>-0.088890337639595</v>
      </c>
      <c r="AB37" s="319">
        <v>0.38215841012593</v>
      </c>
      <c r="AC37" s="319">
        <v>0.27295891905123</v>
      </c>
      <c r="AD37" s="336"/>
      <c r="AE37" s="336">
        <f>(S37+T37+U37)-'KPI financier'!U37</f>
        <v>-1.8189894035459E-12</v>
      </c>
    </row>
    <row r="38" spans="1:32" customHeight="1" ht="15">
      <c r="C38" s="3" t="s">
        <v>75</v>
      </c>
      <c r="D38" s="3"/>
      <c r="E38" s="7"/>
      <c r="H38" s="21"/>
      <c r="I38" s="156">
        <v>1231.740624977</v>
      </c>
      <c r="J38" s="156">
        <v>904.65519033172</v>
      </c>
      <c r="K38" s="156">
        <v>567.37482877603</v>
      </c>
      <c r="L38" s="284">
        <v>791.4272681087</v>
      </c>
      <c r="M38" s="158"/>
      <c r="N38" s="156">
        <v>1338.7731156604</v>
      </c>
      <c r="O38" s="156">
        <v>888.30373335426</v>
      </c>
      <c r="P38" s="156">
        <v>422.21648296729</v>
      </c>
      <c r="Q38" s="156">
        <v>1158.8445563629</v>
      </c>
      <c r="R38" s="158"/>
      <c r="S38" s="161">
        <v>960.24159847155</v>
      </c>
      <c r="T38" s="300">
        <v>965.65805818179</v>
      </c>
      <c r="U38" s="300">
        <v>743.41645004543</v>
      </c>
      <c r="V38" s="158"/>
      <c r="W38" s="189">
        <v>0.03161626920372</v>
      </c>
      <c r="X38" s="189">
        <v>-0.065161023751976</v>
      </c>
      <c r="Y38" s="189">
        <v>-0.25204474793291</v>
      </c>
      <c r="Z38" s="189">
        <v>0.46158981048542</v>
      </c>
      <c r="AA38" s="158">
        <v>-0.25602275775918</v>
      </c>
      <c r="AB38" s="320">
        <v>0.12852079780202</v>
      </c>
      <c r="AC38" s="320">
        <v>0.81491356288704</v>
      </c>
      <c r="AD38" s="336"/>
      <c r="AE38" s="336">
        <f>(S38+T38+U38)-'KPI financier'!U38</f>
        <v>4.5474735088646E-13</v>
      </c>
    </row>
    <row r="39" spans="1:32" customHeight="1" ht="15">
      <c r="B39" s="18" t="s">
        <v>46</v>
      </c>
      <c r="C39" s="10"/>
      <c r="D39" s="10"/>
      <c r="E39" s="11"/>
      <c r="F39" s="10"/>
      <c r="G39" s="10"/>
      <c r="H39" s="23"/>
      <c r="I39" s="172">
        <v>12288.444174259</v>
      </c>
      <c r="J39" s="172">
        <v>12165.506375348</v>
      </c>
      <c r="K39" s="172">
        <v>17166.286892426</v>
      </c>
      <c r="L39" s="172">
        <v>16355.486034301</v>
      </c>
      <c r="M39" s="158"/>
      <c r="N39" s="172">
        <v>15418.933032723</v>
      </c>
      <c r="O39" s="172">
        <v>15733.05918334</v>
      </c>
      <c r="P39" s="172">
        <v>17410.488143964</v>
      </c>
      <c r="Q39" s="172">
        <v>16367.475726286</v>
      </c>
      <c r="R39" s="158"/>
      <c r="S39" s="187">
        <v>14909.199521583</v>
      </c>
      <c r="T39" s="303">
        <v>14383.248801093</v>
      </c>
      <c r="U39" s="303">
        <v>22998.578013584</v>
      </c>
      <c r="V39" s="158"/>
      <c r="W39" s="226">
        <v>0.22962501808394</v>
      </c>
      <c r="X39" s="226">
        <v>0.27131425827493</v>
      </c>
      <c r="Y39" s="226">
        <v>-0.0060042743066849</v>
      </c>
      <c r="Z39" s="226">
        <v>-0.015181515537699</v>
      </c>
      <c r="AA39" s="226">
        <v>-0.023807738353729</v>
      </c>
      <c r="AB39" s="321">
        <v>-0.076649206963924</v>
      </c>
      <c r="AC39" s="321">
        <v>0.35367059321471</v>
      </c>
      <c r="AD39" s="322"/>
      <c r="AE39" s="336"/>
    </row>
    <row r="40" spans="1:32" customHeight="1" ht="15">
      <c r="C40" s="8" t="s">
        <v>68</v>
      </c>
      <c r="D40" s="8"/>
      <c r="E40" s="9"/>
      <c r="F40" s="8"/>
      <c r="G40" s="8"/>
      <c r="H40" s="21"/>
      <c r="I40" s="193">
        <v>7789.22321354</v>
      </c>
      <c r="J40" s="193">
        <v>6521.75669887</v>
      </c>
      <c r="K40" s="193">
        <v>10666.64414465</v>
      </c>
      <c r="L40" s="193">
        <v>9405.38492472</v>
      </c>
      <c r="M40" s="158"/>
      <c r="N40" s="193">
        <v>8538.77919504</v>
      </c>
      <c r="O40" s="193">
        <v>8729.8844919</v>
      </c>
      <c r="P40" s="193">
        <v>8609.49164237</v>
      </c>
      <c r="Q40" s="193">
        <v>7953.55375196</v>
      </c>
      <c r="R40" s="158"/>
      <c r="S40" s="166">
        <v>7038.29710925</v>
      </c>
      <c r="T40" s="307">
        <v>6614.42596417</v>
      </c>
      <c r="U40" s="307">
        <v>14039.62634149</v>
      </c>
      <c r="V40" s="158"/>
      <c r="W40" s="177">
        <v>0.096229875617479</v>
      </c>
      <c r="X40" s="177">
        <v>0.33857868285896</v>
      </c>
      <c r="Y40" s="177">
        <v>-0.19285845429762</v>
      </c>
      <c r="Z40" s="177">
        <v>-0.15436169645159</v>
      </c>
      <c r="AA40" s="177">
        <v>-0.17572559865017</v>
      </c>
      <c r="AB40" s="316">
        <v>-0.24232377068595</v>
      </c>
      <c r="AC40" s="316">
        <v>0.63071490458275</v>
      </c>
      <c r="AD40" s="322"/>
      <c r="AE40" s="336"/>
    </row>
    <row r="41" spans="1:32" customHeight="1" ht="15">
      <c r="C41" s="3" t="s">
        <v>75</v>
      </c>
      <c r="D41" s="3"/>
      <c r="E41" s="7"/>
      <c r="H41" s="21"/>
      <c r="I41" s="170">
        <v>5249.4346474884</v>
      </c>
      <c r="J41" s="170">
        <v>6013.4507251648</v>
      </c>
      <c r="K41" s="170">
        <v>6891.8816047353</v>
      </c>
      <c r="L41" s="170">
        <v>7206.2653941214</v>
      </c>
      <c r="M41" s="158"/>
      <c r="N41" s="170">
        <v>7134.5766323192</v>
      </c>
      <c r="O41" s="170">
        <v>7250.6190365286</v>
      </c>
      <c r="P41" s="170">
        <v>8864.5040849985</v>
      </c>
      <c r="Q41" s="170">
        <v>8478.570951128</v>
      </c>
      <c r="R41" s="158"/>
      <c r="S41" s="161">
        <v>7936.2947446118</v>
      </c>
      <c r="T41" s="302">
        <v>7834.0311266252</v>
      </c>
      <c r="U41" s="302">
        <v>9025.9456598371</v>
      </c>
      <c r="V41" s="158"/>
      <c r="W41" s="178">
        <v>0.3002965935434</v>
      </c>
      <c r="X41" s="178">
        <v>0.16135342027082</v>
      </c>
      <c r="Y41" s="178">
        <v>0.23583546941331</v>
      </c>
      <c r="Z41" s="178">
        <v>0.14043540507001</v>
      </c>
      <c r="AA41" s="158">
        <v>0.13236408391967</v>
      </c>
      <c r="AB41" s="318">
        <v>0.10030811978399</v>
      </c>
      <c r="AC41" s="318">
        <v>0.082455754743418</v>
      </c>
      <c r="AD41" s="322"/>
      <c r="AE41" s="336"/>
    </row>
    <row r="42" spans="1:32" customHeight="1" ht="15">
      <c r="C42" s="3" t="s">
        <v>83</v>
      </c>
      <c r="D42" s="3"/>
      <c r="E42" s="7"/>
      <c r="H42" s="21"/>
      <c r="I42" s="170">
        <v>-750.21368676944</v>
      </c>
      <c r="J42" s="170">
        <v>-369.70104868645</v>
      </c>
      <c r="K42" s="170">
        <v>-392.23885695942</v>
      </c>
      <c r="L42" s="170">
        <v>-256.16428454</v>
      </c>
      <c r="M42" s="158"/>
      <c r="N42" s="170">
        <v>-254.42279463633</v>
      </c>
      <c r="O42" s="170">
        <v>-247.44434508912</v>
      </c>
      <c r="P42" s="170">
        <v>-63.507583404187</v>
      </c>
      <c r="Q42" s="170">
        <v>-64.648976801542</v>
      </c>
      <c r="R42" s="158"/>
      <c r="S42" s="161">
        <v>-65.392332278401</v>
      </c>
      <c r="T42" s="302">
        <v>-65.20828970205</v>
      </c>
      <c r="U42" s="302">
        <v>-66.993987742817</v>
      </c>
      <c r="V42" s="158"/>
      <c r="W42" s="182"/>
      <c r="X42" s="182"/>
      <c r="Y42" s="182"/>
      <c r="Z42" s="182"/>
      <c r="AA42" s="182"/>
      <c r="AB42" s="317"/>
      <c r="AC42" s="317"/>
      <c r="AD42" s="322"/>
    </row>
    <row r="43" spans="1:32" customHeight="1" ht="15">
      <c r="B43" s="196"/>
      <c r="C43" s="119"/>
      <c r="D43" s="119"/>
      <c r="E43" s="197"/>
      <c r="F43" s="119"/>
      <c r="G43" s="119"/>
      <c r="H43" s="198"/>
      <c r="I43" s="186"/>
      <c r="J43" s="186"/>
      <c r="K43" s="186"/>
      <c r="L43" s="186"/>
      <c r="M43" s="186"/>
      <c r="N43" s="186"/>
      <c r="O43" s="186"/>
      <c r="P43" s="186"/>
      <c r="Q43" s="186"/>
      <c r="R43" s="186"/>
      <c r="S43" s="186"/>
      <c r="T43" s="186"/>
      <c r="U43" s="186"/>
      <c r="V43" s="186"/>
    </row>
    <row r="44" spans="1:32" customHeight="1" ht="15">
      <c r="B44" s="196"/>
      <c r="C44" s="119"/>
      <c r="D44" s="119"/>
      <c r="E44" s="197"/>
      <c r="F44" s="119"/>
      <c r="G44" s="170"/>
      <c r="H44" s="199"/>
      <c r="I44" s="186"/>
      <c r="J44" s="186"/>
      <c r="K44" s="186"/>
      <c r="L44" s="186"/>
      <c r="M44" s="186"/>
      <c r="N44" s="186"/>
      <c r="O44" s="186"/>
      <c r="P44" s="186"/>
      <c r="Q44" s="186"/>
      <c r="R44" s="186"/>
      <c r="S44" s="186"/>
      <c r="T44" s="186"/>
      <c r="U44" s="186"/>
      <c r="V44" s="186"/>
    </row>
    <row r="45" spans="1:32" customHeight="1" ht="15">
      <c r="B45" s="196"/>
      <c r="C45" s="119"/>
      <c r="D45" s="119"/>
      <c r="E45" s="197"/>
      <c r="F45" s="119"/>
      <c r="G45" s="170"/>
      <c r="H45" s="199"/>
      <c r="I45" s="186"/>
      <c r="J45" s="186"/>
      <c r="K45" s="186"/>
      <c r="L45" s="186"/>
      <c r="M45" s="186"/>
      <c r="N45" s="186"/>
      <c r="O45" s="186"/>
      <c r="P45" s="186"/>
      <c r="Q45" s="186"/>
      <c r="R45" s="186"/>
      <c r="S45" s="186"/>
      <c r="T45" s="186"/>
      <c r="U45" s="186"/>
      <c r="V45" s="186"/>
    </row>
    <row r="46" spans="1:32" customHeight="1" ht="15">
      <c r="B46" s="196"/>
      <c r="C46" s="119"/>
      <c r="D46" s="119"/>
      <c r="E46" s="197"/>
      <c r="F46" s="119"/>
      <c r="G46" s="170"/>
      <c r="H46" s="199"/>
      <c r="I46" s="186"/>
      <c r="J46" s="186"/>
      <c r="K46" s="186"/>
      <c r="L46" s="186"/>
      <c r="M46" s="186"/>
      <c r="N46" s="186"/>
      <c r="O46" s="186"/>
      <c r="P46" s="186"/>
      <c r="Q46" s="186"/>
      <c r="R46" s="186"/>
      <c r="S46" s="186"/>
      <c r="T46" s="186"/>
      <c r="U46" s="186"/>
      <c r="V46" s="186"/>
    </row>
    <row r="47" spans="1:32" customHeight="1" ht="14.25">
      <c r="B47" s="197"/>
      <c r="C47" s="119"/>
      <c r="D47" s="119"/>
      <c r="E47" s="197"/>
      <c r="F47" s="119"/>
      <c r="G47" s="185"/>
      <c r="H47" s="199"/>
      <c r="I47" s="186"/>
      <c r="J47" s="186"/>
      <c r="K47" s="186"/>
      <c r="L47" s="186"/>
      <c r="M47" s="186"/>
      <c r="N47" s="186"/>
      <c r="O47" s="186"/>
      <c r="P47" s="186"/>
      <c r="Q47" s="186"/>
      <c r="R47" s="186"/>
      <c r="S47" s="186"/>
      <c r="T47" s="186"/>
      <c r="U47" s="186"/>
      <c r="V47" s="186"/>
    </row>
    <row r="48" spans="1:32" customHeight="1" ht="15">
      <c r="B48" s="196"/>
      <c r="C48" s="119"/>
      <c r="D48" s="119"/>
      <c r="E48" s="197"/>
      <c r="F48" s="119"/>
      <c r="G48" s="185"/>
      <c r="H48" s="199"/>
      <c r="I48" s="186"/>
      <c r="J48" s="186"/>
      <c r="K48" s="186"/>
      <c r="L48" s="186"/>
      <c r="M48" s="186"/>
      <c r="N48" s="186"/>
      <c r="O48" s="186"/>
      <c r="P48" s="186"/>
      <c r="Q48" s="186"/>
      <c r="R48" s="186"/>
      <c r="S48" s="186"/>
      <c r="T48" s="186"/>
      <c r="U48" s="186"/>
      <c r="V48" s="186"/>
    </row>
    <row r="49" spans="1:32" customHeight="1" ht="15">
      <c r="B49" s="196" t="s">
        <v>84</v>
      </c>
      <c r="C49" s="119"/>
      <c r="D49" s="119"/>
      <c r="E49" s="197"/>
      <c r="F49" s="119"/>
      <c r="G49" s="170"/>
      <c r="H49" s="195"/>
      <c r="I49" s="186"/>
      <c r="J49" s="186"/>
      <c r="K49" s="186"/>
      <c r="L49" s="186"/>
      <c r="M49" s="186"/>
      <c r="N49" s="186"/>
      <c r="O49" s="186"/>
      <c r="P49" s="186"/>
      <c r="Q49" s="186"/>
      <c r="R49" s="186"/>
      <c r="S49" s="186"/>
      <c r="T49" s="186"/>
      <c r="U49" s="186"/>
      <c r="V49" s="186"/>
    </row>
    <row r="50" spans="1:32" customHeight="1" ht="15">
      <c r="B50" s="196"/>
      <c r="C50" s="355" t="s">
        <v>106</v>
      </c>
      <c r="D50" s="355"/>
      <c r="E50" s="355"/>
      <c r="F50" s="355"/>
      <c r="G50" s="355"/>
      <c r="H50" s="355"/>
      <c r="I50" s="355"/>
      <c r="J50" s="242"/>
      <c r="K50" s="242"/>
      <c r="L50" s="242"/>
      <c r="M50" s="242"/>
      <c r="N50" s="242"/>
      <c r="O50" s="242"/>
      <c r="P50" s="242"/>
      <c r="Q50" s="242"/>
      <c r="R50" s="242"/>
      <c r="S50" s="242"/>
      <c r="T50" s="242"/>
      <c r="U50" s="327"/>
      <c r="V50" s="242"/>
    </row>
    <row r="51" spans="1:32" customHeight="1" ht="15">
      <c r="B51" s="196"/>
      <c r="C51" s="353" t="s">
        <v>107</v>
      </c>
      <c r="D51" s="353"/>
      <c r="E51" s="353"/>
      <c r="F51" s="353"/>
      <c r="G51" s="353"/>
      <c r="H51" s="353"/>
      <c r="I51" s="353"/>
      <c r="J51" s="353"/>
      <c r="K51" s="353"/>
      <c r="L51" s="353"/>
      <c r="M51" s="203"/>
      <c r="N51" s="203"/>
      <c r="O51" s="203"/>
      <c r="P51" s="203"/>
      <c r="Q51" s="203"/>
      <c r="R51" s="203"/>
      <c r="S51" s="203"/>
      <c r="T51" s="203"/>
      <c r="U51" s="203"/>
      <c r="V51" s="203"/>
    </row>
    <row r="52" spans="1:32" customHeight="1" ht="15">
      <c r="B52" s="196"/>
      <c r="C52" s="200" t="s">
        <v>87</v>
      </c>
      <c r="D52" s="201"/>
      <c r="E52" s="202"/>
      <c r="F52" s="119"/>
      <c r="G52" s="119"/>
      <c r="H52" s="119"/>
      <c r="I52" s="203"/>
      <c r="J52" s="203"/>
      <c r="K52" s="203"/>
      <c r="L52" s="203"/>
      <c r="M52" s="203"/>
      <c r="N52" s="203"/>
      <c r="O52" s="203"/>
      <c r="P52" s="203"/>
      <c r="Q52" s="203"/>
      <c r="R52" s="203"/>
      <c r="S52" s="203"/>
      <c r="T52" s="203"/>
      <c r="U52" s="203"/>
      <c r="V52" s="203"/>
      <c r="W52" s="4"/>
      <c r="X52" s="4"/>
      <c r="Y52" s="4"/>
      <c r="Z52" s="4"/>
    </row>
    <row r="53" spans="1:32" customHeight="1" ht="15">
      <c r="B53" s="196"/>
      <c r="C53" s="119"/>
      <c r="D53" s="201"/>
      <c r="E53" s="202"/>
      <c r="F53" s="119"/>
      <c r="G53" s="119"/>
      <c r="H53" s="119"/>
      <c r="I53" s="203"/>
      <c r="J53" s="203"/>
      <c r="K53" s="203"/>
      <c r="L53" s="203"/>
      <c r="M53" s="203"/>
      <c r="N53" s="203"/>
      <c r="O53" s="203"/>
      <c r="P53" s="203"/>
      <c r="Q53" s="203"/>
      <c r="R53" s="203"/>
      <c r="S53" s="203"/>
      <c r="T53" s="203"/>
      <c r="U53" s="203"/>
      <c r="V53" s="203"/>
    </row>
    <row r="54" spans="1:32" customHeight="1" ht="15">
      <c r="E54" s="5" t="s">
        <v>108</v>
      </c>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mergeCells>
    <mergeCell ref="C51:L51"/>
    <mergeCell ref="I5:L5"/>
    <mergeCell ref="N5:Q5"/>
    <mergeCell ref="C50:I50"/>
    <mergeCell ref="W5:AC5"/>
    <mergeCell ref="S5:U5"/>
  </mergeCells>
  <hyperlinks>
    <hyperlink ref="AC2" location="Index!A1"/>
  </hyperlinks>
  <printOptions gridLines="false" gridLinesSet="true"/>
  <pageMargins left="0.25" right="0.25" top="0.75" bottom="0.75" header="0.3" footer="0.3"/>
  <pageSetup paperSize="9" orientation="landscape" scale="59" fitToHeight="1" fitToWidth="1"/>
  <headerFooter differentOddEven="false" differentFirst="false" scaleWithDoc="true" alignWithMargins="true">
    <oddHeader/>
    <oddFooter/>
    <evenHeader/>
    <evenFooter/>
    <firstHeader/>
    <first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F54"/>
  <sheetViews>
    <sheetView tabSelected="0" workbookViewId="0" zoomScale="80" zoomScaleNormal="70" view="pageBreakPreview" showGridLines="false" showRowColHeaders="1">
      <pane xSplit="9" ySplit="7" topLeftCell="J14" activePane="bottomRight" state="frozen"/>
      <selection pane="topRight"/>
      <selection pane="bottomLeft"/>
      <selection pane="bottomRight" activeCell="B51" sqref="B51"/>
    </sheetView>
  </sheetViews>
  <sheetFormatPr customHeight="true" defaultRowHeight="15" defaultColWidth="11.42578125" outlineLevelRow="0" outlineLevelCol="0"/>
  <cols>
    <col min="1" max="1" width="2.7109375" customWidth="true" style="3"/>
    <col min="2" max="2" width="2.7109375" customWidth="true" style="2"/>
    <col min="3" max="3" width="2.7109375" customWidth="true" style="3"/>
    <col min="4" max="4" width="2.7109375" customWidth="true" style="4"/>
    <col min="5" max="5" width="2.7109375" customWidth="true" style="5"/>
    <col min="6" max="6" width="11.42578125" style="3"/>
    <col min="7" max="7" width="11.42578125" style="3"/>
    <col min="8" max="8" width="13.85546875" customWidth="true" style="73"/>
    <col min="9" max="9" width="0.85546875" customWidth="true" style="3"/>
    <col min="10" max="10" width="0.85546875" customWidth="true" style="120"/>
    <col min="11" max="11" width="0.42578125" customWidth="true" style="120"/>
    <col min="12" max="12" width="11" customWidth="true" style="120"/>
    <col min="13" max="13" width="11" customWidth="true" style="120"/>
    <col min="14" max="14" width="11" customWidth="true" style="120"/>
    <col min="15" max="15" width="11" customWidth="true" style="120"/>
    <col min="16" max="16" width="0.42578125" customWidth="true" style="120"/>
    <col min="17" max="17" width="11" customWidth="true" style="120"/>
    <col min="18" max="18" width="11" customWidth="true" style="120"/>
    <col min="19" max="19" width="11" customWidth="true" style="120"/>
    <col min="20" max="20" width="11" customWidth="true" style="120"/>
    <col min="21" max="21" width="0.42578125" customWidth="true" style="120"/>
    <col min="22" max="22" width="11" customWidth="true" style="120"/>
    <col min="23" max="23" width="11" customWidth="true" style="120"/>
    <col min="24" max="24" width="11" customWidth="true" style="120"/>
    <col min="25" max="25" width="0.42578125" customWidth="true" style="120"/>
  </cols>
  <sheetData>
    <row r="1" spans="1:32" customHeight="1" ht="18">
      <c r="A1" s="3"/>
      <c r="K1" s="155"/>
      <c r="P1" s="155"/>
      <c r="Q1" s="155"/>
      <c r="R1" s="155"/>
      <c r="S1" s="155"/>
      <c r="T1" s="155"/>
      <c r="U1" s="155"/>
      <c r="V1" s="155"/>
      <c r="W1" s="155"/>
      <c r="X1" s="155"/>
      <c r="Y1" s="155"/>
    </row>
    <row r="2" spans="1:32" customHeight="1" ht="18">
      <c r="B2" s="16" t="s">
        <v>15</v>
      </c>
      <c r="AD2" s="64"/>
      <c r="AF2" s="64" t="s">
        <v>31</v>
      </c>
    </row>
    <row r="3" spans="1:32" customHeight="1" ht="15">
      <c r="B3" s="16"/>
    </row>
    <row r="4" spans="1:32" customHeight="1" ht="15">
      <c r="B4" s="16"/>
    </row>
    <row r="5" spans="1:32" customHeight="1" ht="15">
      <c r="H5" s="113" t="s">
        <v>109</v>
      </c>
      <c r="I5" s="29"/>
      <c r="J5" s="29"/>
      <c r="K5" s="29"/>
      <c r="L5" s="354">
        <v>2022</v>
      </c>
      <c r="M5" s="354"/>
      <c r="N5" s="354"/>
      <c r="O5" s="354"/>
      <c r="P5" s="29"/>
      <c r="Q5" s="354">
        <v>2023</v>
      </c>
      <c r="R5" s="354"/>
      <c r="S5" s="354"/>
      <c r="T5" s="354"/>
      <c r="U5" s="29"/>
      <c r="V5" s="354">
        <v>2024</v>
      </c>
      <c r="W5" s="354"/>
      <c r="X5" s="354"/>
      <c r="Y5" s="29"/>
      <c r="Z5" s="356" t="s">
        <v>110</v>
      </c>
      <c r="AA5" s="356"/>
      <c r="AB5" s="356"/>
      <c r="AC5" s="356"/>
      <c r="AD5" s="356"/>
      <c r="AE5" s="356"/>
      <c r="AF5" s="356"/>
    </row>
    <row r="6" spans="1:32" customHeight="1" ht="3">
      <c r="B6" s="13"/>
      <c r="I6" s="20"/>
      <c r="J6" s="29"/>
      <c r="K6" s="29"/>
      <c r="L6" s="29"/>
      <c r="M6" s="29"/>
      <c r="N6" s="29"/>
      <c r="O6" s="29"/>
      <c r="P6" s="29"/>
      <c r="Q6" s="29"/>
      <c r="R6" s="29"/>
      <c r="S6" s="29"/>
      <c r="T6" s="29"/>
      <c r="U6" s="29"/>
      <c r="V6" s="29"/>
      <c r="W6" s="29"/>
      <c r="X6" s="29"/>
      <c r="Y6" s="29"/>
    </row>
    <row r="7" spans="1:32" customHeight="1" ht="15">
      <c r="B7" s="6"/>
      <c r="D7" s="3"/>
      <c r="E7" s="7"/>
      <c r="I7" s="32"/>
      <c r="J7" s="32"/>
      <c r="K7" s="32"/>
      <c r="L7" s="32" t="s">
        <v>55</v>
      </c>
      <c r="M7" s="32" t="s">
        <v>56</v>
      </c>
      <c r="N7" s="32" t="s">
        <v>57</v>
      </c>
      <c r="O7" s="32" t="s">
        <v>58</v>
      </c>
      <c r="P7" s="32"/>
      <c r="Q7" s="32" t="s">
        <v>55</v>
      </c>
      <c r="R7" s="32" t="s">
        <v>56</v>
      </c>
      <c r="S7" s="32" t="s">
        <v>57</v>
      </c>
      <c r="T7" s="32" t="s">
        <v>58</v>
      </c>
      <c r="U7" s="32"/>
      <c r="V7" s="32" t="s">
        <v>55</v>
      </c>
      <c r="W7" s="32" t="s">
        <v>56</v>
      </c>
      <c r="X7" s="32" t="s">
        <v>57</v>
      </c>
      <c r="Y7" s="32"/>
      <c r="Z7" s="32" t="s">
        <v>59</v>
      </c>
      <c r="AA7" s="32" t="s">
        <v>60</v>
      </c>
      <c r="AB7" s="32" t="s">
        <v>61</v>
      </c>
      <c r="AC7" s="32" t="s">
        <v>62</v>
      </c>
      <c r="AD7" s="32" t="s">
        <v>63</v>
      </c>
      <c r="AE7" s="32" t="s">
        <v>64</v>
      </c>
      <c r="AF7" s="32" t="s">
        <v>65</v>
      </c>
    </row>
    <row r="8" spans="1:32" customHeight="1" ht="15">
      <c r="B8" s="18" t="s">
        <v>111</v>
      </c>
      <c r="C8" s="10"/>
      <c r="D8" s="10"/>
      <c r="E8" s="11"/>
      <c r="F8" s="10"/>
      <c r="G8" s="10"/>
      <c r="H8" s="78" t="s">
        <v>112</v>
      </c>
      <c r="I8" s="12"/>
      <c r="J8" s="170"/>
      <c r="K8" s="181"/>
      <c r="L8" s="187">
        <v>75836.577879109</v>
      </c>
      <c r="M8" s="187">
        <v>74942.025479571</v>
      </c>
      <c r="N8" s="187">
        <v>75634.821227461</v>
      </c>
      <c r="O8" s="187">
        <v>75422.127292814</v>
      </c>
      <c r="P8" s="181"/>
      <c r="Q8" s="187">
        <v>75044.033896821</v>
      </c>
      <c r="R8" s="187">
        <v>74582.028424044</v>
      </c>
      <c r="S8" s="187">
        <v>75111.442216923</v>
      </c>
      <c r="T8" s="187">
        <v>75939.233324031</v>
      </c>
      <c r="U8" s="181"/>
      <c r="V8" s="187">
        <v>77087.366572151</v>
      </c>
      <c r="W8" s="187">
        <v>78379.221071713</v>
      </c>
      <c r="X8" s="187">
        <v>79707.548597952</v>
      </c>
      <c r="Y8" s="181"/>
      <c r="Z8" s="180">
        <v>-0.01045068230204</v>
      </c>
      <c r="AA8" s="180">
        <v>-0.0048036739495979</v>
      </c>
      <c r="AB8" s="180">
        <v>-0.0069198155299866</v>
      </c>
      <c r="AC8" s="180">
        <v>0.0068561581299458</v>
      </c>
      <c r="AD8" s="180">
        <v>0.027228449341356</v>
      </c>
      <c r="AE8" s="180">
        <v>0.05091297096506</v>
      </c>
      <c r="AF8" s="180">
        <v>0.061190495687127</v>
      </c>
    </row>
    <row r="9" spans="1:32" customHeight="1" ht="15">
      <c r="C9" s="8" t="s">
        <v>68</v>
      </c>
      <c r="D9" s="8"/>
      <c r="E9" s="9"/>
      <c r="F9" s="8"/>
      <c r="G9" s="8"/>
      <c r="H9" s="79" t="s">
        <v>112</v>
      </c>
      <c r="I9" s="12"/>
      <c r="J9" s="170"/>
      <c r="K9" s="178"/>
      <c r="L9" s="166">
        <v>23548.70022</v>
      </c>
      <c r="M9" s="166">
        <v>23333.25022</v>
      </c>
      <c r="N9" s="166">
        <v>23571.64022</v>
      </c>
      <c r="O9" s="166">
        <v>22889.97122</v>
      </c>
      <c r="P9" s="178"/>
      <c r="Q9" s="166">
        <v>22736.12622</v>
      </c>
      <c r="R9" s="166">
        <v>23066.03122</v>
      </c>
      <c r="S9" s="166">
        <v>23395.02022</v>
      </c>
      <c r="T9" s="166">
        <v>23112.21922</v>
      </c>
      <c r="U9" s="178"/>
      <c r="V9" s="166">
        <v>22606.22922</v>
      </c>
      <c r="W9" s="166">
        <v>22265.78622</v>
      </c>
      <c r="X9" s="166">
        <v>23001.69722</v>
      </c>
      <c r="Y9" s="178"/>
      <c r="Z9" s="177">
        <v>-0.034506108295093</v>
      </c>
      <c r="AA9" s="177">
        <v>-0.011452283650177</v>
      </c>
      <c r="AB9" s="177">
        <v>-0.0074929024179717</v>
      </c>
      <c r="AC9" s="177">
        <v>0.0097094049557307</v>
      </c>
      <c r="AD9" s="177">
        <v>-0.0057132423854039</v>
      </c>
      <c r="AE9" s="177">
        <v>-0.034693658062256</v>
      </c>
      <c r="AF9" s="177">
        <v>-0.016812253047927</v>
      </c>
    </row>
    <row r="10" spans="1:32" customHeight="1" ht="15">
      <c r="B10" s="6"/>
      <c r="C10" s="3" t="s">
        <v>75</v>
      </c>
      <c r="D10" s="3"/>
      <c r="E10" s="7"/>
      <c r="H10" s="80" t="s">
        <v>112</v>
      </c>
      <c r="I10" s="32"/>
      <c r="J10" s="32"/>
      <c r="K10" s="189"/>
      <c r="L10" s="156">
        <v>52287.877659109</v>
      </c>
      <c r="M10" s="156">
        <v>51608.775259571</v>
      </c>
      <c r="N10" s="156">
        <v>52063.181007461</v>
      </c>
      <c r="O10" s="156">
        <v>52532.156072814</v>
      </c>
      <c r="P10" s="189"/>
      <c r="Q10" s="156">
        <v>52307.907676821</v>
      </c>
      <c r="R10" s="156">
        <v>51515.997204044</v>
      </c>
      <c r="S10" s="156">
        <v>51716.421996923</v>
      </c>
      <c r="T10" s="156">
        <v>52827.014104031</v>
      </c>
      <c r="U10" s="189"/>
      <c r="V10" s="156">
        <v>54481.137352151</v>
      </c>
      <c r="W10" s="156">
        <v>56113.434851713</v>
      </c>
      <c r="X10" s="156">
        <v>56705.851377952</v>
      </c>
      <c r="Y10" s="189"/>
      <c r="Z10" s="189">
        <v>0.00038307192045717</v>
      </c>
      <c r="AA10" s="189">
        <v>-0.0017977186061805</v>
      </c>
      <c r="AB10" s="189">
        <v>-0.00666035005598</v>
      </c>
      <c r="AC10" s="189">
        <v>0.0056129055660259</v>
      </c>
      <c r="AD10" s="189">
        <v>0.041546866847699</v>
      </c>
      <c r="AE10" s="189">
        <v>0.089242912826848</v>
      </c>
      <c r="AF10" s="189">
        <v>0.096476693250848</v>
      </c>
    </row>
    <row r="11" spans="1:32" customHeight="1" ht="3">
      <c r="B11" s="6"/>
      <c r="D11" s="3"/>
      <c r="E11" s="7"/>
      <c r="H11" s="77"/>
      <c r="I11" s="32"/>
      <c r="J11" s="32"/>
      <c r="K11" s="189"/>
      <c r="L11" s="112"/>
      <c r="M11" s="112"/>
      <c r="N11" s="112"/>
      <c r="O11" s="112"/>
      <c r="P11" s="189"/>
      <c r="Q11" s="112"/>
      <c r="R11" s="112"/>
      <c r="S11" s="112"/>
      <c r="T11" s="112"/>
      <c r="U11" s="189"/>
      <c r="V11" s="112"/>
      <c r="W11" s="112"/>
      <c r="X11" s="112"/>
      <c r="Y11" s="189"/>
      <c r="Z11" s="189"/>
      <c r="AA11" s="189"/>
      <c r="AB11" s="189"/>
      <c r="AC11" s="189"/>
      <c r="AD11" s="189"/>
      <c r="AE11" s="189"/>
      <c r="AF11" s="189"/>
    </row>
    <row r="12" spans="1:32" customHeight="1" ht="15">
      <c r="B12" s="18" t="s">
        <v>68</v>
      </c>
      <c r="C12" s="10"/>
      <c r="D12" s="10"/>
      <c r="E12" s="11"/>
      <c r="F12" s="10"/>
      <c r="G12" s="10"/>
      <c r="H12" s="78"/>
      <c r="I12" s="12"/>
      <c r="J12" s="170"/>
      <c r="K12" s="170"/>
      <c r="L12" s="190"/>
      <c r="M12" s="190"/>
      <c r="N12" s="190"/>
      <c r="O12" s="190"/>
      <c r="P12" s="170"/>
      <c r="Q12" s="190"/>
      <c r="R12" s="190"/>
      <c r="S12" s="190"/>
      <c r="T12" s="190"/>
      <c r="U12" s="170"/>
      <c r="V12" s="190"/>
      <c r="W12" s="190"/>
      <c r="X12" s="190"/>
      <c r="Y12" s="170"/>
      <c r="Z12" s="190"/>
      <c r="AA12" s="190"/>
      <c r="AB12" s="190"/>
      <c r="AC12" s="190"/>
      <c r="AD12" s="190"/>
      <c r="AE12" s="190"/>
      <c r="AF12" s="190"/>
    </row>
    <row r="13" spans="1:32" customHeight="1" ht="15">
      <c r="C13" s="8" t="s">
        <v>69</v>
      </c>
      <c r="D13" s="8"/>
      <c r="E13" s="9"/>
      <c r="F13" s="8"/>
      <c r="G13" s="8"/>
      <c r="H13" s="79"/>
      <c r="I13" s="12"/>
      <c r="J13" s="170"/>
      <c r="K13" s="170"/>
      <c r="L13" s="191"/>
      <c r="M13" s="191"/>
      <c r="N13" s="191"/>
      <c r="O13" s="191"/>
      <c r="P13" s="170"/>
      <c r="Q13" s="191"/>
      <c r="R13" s="191"/>
      <c r="S13" s="191"/>
      <c r="T13" s="191"/>
      <c r="U13" s="170"/>
      <c r="V13" s="191"/>
      <c r="W13" s="191"/>
      <c r="X13" s="191"/>
      <c r="Y13" s="170"/>
      <c r="Z13" s="191"/>
      <c r="AA13" s="191"/>
      <c r="AB13" s="191"/>
      <c r="AC13" s="191"/>
      <c r="AD13" s="191"/>
      <c r="AE13" s="191"/>
      <c r="AF13" s="191"/>
    </row>
    <row r="14" spans="1:32" customHeight="1" ht="15">
      <c r="D14" s="2" t="s">
        <v>32</v>
      </c>
      <c r="E14" s="7"/>
      <c r="H14" s="80" t="s">
        <v>112</v>
      </c>
      <c r="I14" s="12"/>
      <c r="J14" s="170"/>
      <c r="K14" s="164"/>
      <c r="L14" s="170">
        <v>19867.27422</v>
      </c>
      <c r="M14" s="170">
        <v>19682.45222</v>
      </c>
      <c r="N14" s="156">
        <v>19924.77522</v>
      </c>
      <c r="O14" s="156">
        <v>19252.14722</v>
      </c>
      <c r="P14" s="164"/>
      <c r="Q14" s="156">
        <v>19159.29322</v>
      </c>
      <c r="R14" s="156">
        <v>19581.15422</v>
      </c>
      <c r="S14" s="156">
        <v>19977.71022</v>
      </c>
      <c r="T14" s="156">
        <v>19767.45922</v>
      </c>
      <c r="U14" s="164"/>
      <c r="V14" s="156">
        <v>19323.13622</v>
      </c>
      <c r="W14" s="156">
        <v>19068.38522</v>
      </c>
      <c r="X14" s="156">
        <v>19857.14422</v>
      </c>
      <c r="Y14" s="164"/>
      <c r="Z14" s="228">
        <v>-0.035635537727027</v>
      </c>
      <c r="AA14" s="189">
        <v>-0.0051466148052969</v>
      </c>
      <c r="AB14" s="189">
        <v>0.0026567426440457</v>
      </c>
      <c r="AC14" s="228">
        <v>0.026766468909228</v>
      </c>
      <c r="AD14" s="228">
        <v>0.0085516202564804</v>
      </c>
      <c r="AE14" s="228">
        <v>-0.026186862849804</v>
      </c>
      <c r="AF14" s="228">
        <v>-0.0060350259700584</v>
      </c>
    </row>
    <row r="15" spans="1:32" customHeight="1" ht="15">
      <c r="D15" s="3"/>
      <c r="E15" s="7" t="s">
        <v>113</v>
      </c>
      <c r="H15" s="80" t="s">
        <v>112</v>
      </c>
      <c r="I15" s="12"/>
      <c r="J15" s="170"/>
      <c r="K15" s="164"/>
      <c r="L15" s="170">
        <v>17487.291</v>
      </c>
      <c r="M15" s="170">
        <v>17285.38</v>
      </c>
      <c r="N15" s="185">
        <v>17520.944</v>
      </c>
      <c r="O15" s="185">
        <v>16835.945</v>
      </c>
      <c r="P15" s="164"/>
      <c r="Q15" s="185">
        <v>16719.275</v>
      </c>
      <c r="R15" s="185">
        <v>17121.106</v>
      </c>
      <c r="S15" s="185">
        <v>17492.115</v>
      </c>
      <c r="T15" s="185">
        <v>17268.782</v>
      </c>
      <c r="U15" s="164"/>
      <c r="V15" s="185">
        <v>16800.431</v>
      </c>
      <c r="W15" s="185">
        <v>16502.631</v>
      </c>
      <c r="X15" s="185">
        <v>17280.86</v>
      </c>
      <c r="Y15" s="164"/>
      <c r="Z15" s="228">
        <v>-0.043918523457979</v>
      </c>
      <c r="AA15" s="228">
        <v>-0.009503638334824</v>
      </c>
      <c r="AB15" s="228">
        <v>-0.0016454022112049</v>
      </c>
      <c r="AC15" s="228">
        <v>0.025709100380169</v>
      </c>
      <c r="AD15" s="228">
        <v>0.0048540382283322</v>
      </c>
      <c r="AE15" s="228">
        <v>-0.036123542486099</v>
      </c>
      <c r="AF15" s="228">
        <v>-0.012077155907104</v>
      </c>
    </row>
    <row r="16" spans="1:32" customHeight="1" ht="15">
      <c r="D16" s="3"/>
      <c r="E16" s="7" t="s">
        <v>114</v>
      </c>
      <c r="H16" s="80" t="s">
        <v>112</v>
      </c>
      <c r="I16" s="12"/>
      <c r="J16" s="170"/>
      <c r="K16" s="164"/>
      <c r="L16" s="170">
        <v>2379.9832244194</v>
      </c>
      <c r="M16" s="170">
        <v>2397.0722244194</v>
      </c>
      <c r="N16" s="185">
        <v>2403.8312244194</v>
      </c>
      <c r="O16" s="185">
        <v>2416.2022244194</v>
      </c>
      <c r="P16" s="164"/>
      <c r="Q16" s="185">
        <v>2440.0182244194</v>
      </c>
      <c r="R16" s="185">
        <v>2460.0482244194</v>
      </c>
      <c r="S16" s="185">
        <v>2485.5952244194</v>
      </c>
      <c r="T16" s="185">
        <v>2498.6772244194</v>
      </c>
      <c r="U16" s="164"/>
      <c r="V16" s="185">
        <v>2522.7052244194</v>
      </c>
      <c r="W16" s="185">
        <v>2565.7542244194</v>
      </c>
      <c r="X16" s="185">
        <v>2576.2842244194</v>
      </c>
      <c r="Y16" s="164"/>
      <c r="Z16" s="189">
        <v>0.025224967715748</v>
      </c>
      <c r="AA16" s="189">
        <v>0.026272049443673</v>
      </c>
      <c r="AB16" s="189">
        <v>0.034014035248981</v>
      </c>
      <c r="AC16" s="189">
        <v>0.03413414620948</v>
      </c>
      <c r="AD16" s="189">
        <v>0.033887861644835</v>
      </c>
      <c r="AE16" s="189">
        <v>0.042969076358229</v>
      </c>
      <c r="AF16" s="189">
        <v>0.036485828066066</v>
      </c>
    </row>
    <row r="17" spans="1:32" customHeight="1" ht="15">
      <c r="D17" s="3"/>
      <c r="E17" s="103" t="s">
        <v>115</v>
      </c>
      <c r="H17" s="80" t="s">
        <v>112</v>
      </c>
      <c r="I17" s="12"/>
      <c r="J17" s="170"/>
      <c r="K17" s="164"/>
      <c r="L17" s="185">
        <v>10286.507</v>
      </c>
      <c r="M17" s="185">
        <v>10333.794</v>
      </c>
      <c r="N17" s="156">
        <v>11041.327</v>
      </c>
      <c r="O17" s="156">
        <v>11043.121</v>
      </c>
      <c r="P17" s="164"/>
      <c r="Q17" s="156">
        <v>10939.271</v>
      </c>
      <c r="R17" s="156">
        <v>11084.108</v>
      </c>
      <c r="S17" s="156">
        <v>11807.089</v>
      </c>
      <c r="T17" s="156">
        <v>11025.351</v>
      </c>
      <c r="U17" s="164"/>
      <c r="V17" s="156">
        <v>11152.81</v>
      </c>
      <c r="W17" s="156">
        <v>11432.755</v>
      </c>
      <c r="X17" s="156">
        <v>11863.218</v>
      </c>
      <c r="Y17" s="164"/>
      <c r="Z17" s="189">
        <v>0.063458275972592</v>
      </c>
      <c r="AA17" s="189">
        <v>0.072607795355704</v>
      </c>
      <c r="AB17" s="189">
        <v>0.069354163679782</v>
      </c>
      <c r="AC17" s="189">
        <v>-0.0016091465447132</v>
      </c>
      <c r="AD17" s="189">
        <v>0.019520404970313</v>
      </c>
      <c r="AE17" s="189">
        <v>0.031454673664313</v>
      </c>
      <c r="AF17" s="189">
        <v>0.0047538389860532</v>
      </c>
    </row>
    <row r="18" spans="1:32" customHeight="1" ht="15">
      <c r="D18" s="2" t="s">
        <v>116</v>
      </c>
      <c r="E18" s="7"/>
      <c r="H18" s="77" t="s">
        <v>117</v>
      </c>
      <c r="I18" s="74"/>
      <c r="J18" s="170"/>
      <c r="K18" s="164"/>
      <c r="L18" s="333">
        <v>44.265462892422</v>
      </c>
      <c r="M18" s="333">
        <v>44.900190043846</v>
      </c>
      <c r="N18" s="333">
        <v>46.291265270753</v>
      </c>
      <c r="O18" s="333">
        <v>46.106362626475</v>
      </c>
      <c r="P18" s="162"/>
      <c r="Q18" s="333">
        <v>45.108832888815</v>
      </c>
      <c r="R18" s="333">
        <v>44.975468482099</v>
      </c>
      <c r="S18" s="333" t="str">
        <f>#REF!</f>
        <v>0</v>
      </c>
      <c r="T18" s="333">
        <v>45.383663724328</v>
      </c>
      <c r="U18" s="162"/>
      <c r="V18" s="333">
        <v>42.135403365823</v>
      </c>
      <c r="W18" s="333">
        <v>43.247069489091</v>
      </c>
      <c r="X18" s="333">
        <v>43.932277138879</v>
      </c>
      <c r="Y18" s="162"/>
      <c r="Z18" s="189">
        <v>0.019052551160308</v>
      </c>
      <c r="AA18" s="189">
        <v>0.0016765728202919</v>
      </c>
      <c r="AB18" s="189">
        <v>-0.0032885799281461</v>
      </c>
      <c r="AC18" s="189">
        <v>-0.015674602397127</v>
      </c>
      <c r="AD18" s="189">
        <v>-0.065916791292758</v>
      </c>
      <c r="AE18" s="189">
        <v>-0.038429816843871</v>
      </c>
      <c r="AF18" s="189">
        <v>-0.047705357103125</v>
      </c>
    </row>
    <row r="19" spans="1:32" customHeight="1" ht="15">
      <c r="C19" s="8" t="s">
        <v>118</v>
      </c>
      <c r="D19" s="8"/>
      <c r="E19" s="9"/>
      <c r="F19" s="8"/>
      <c r="G19" s="8"/>
      <c r="H19" s="79"/>
      <c r="I19" s="12"/>
      <c r="J19" s="170"/>
      <c r="K19" s="164"/>
      <c r="L19" s="192"/>
      <c r="M19" s="192"/>
      <c r="N19" s="229"/>
      <c r="O19" s="229"/>
      <c r="P19" s="164"/>
      <c r="Q19" s="229"/>
      <c r="R19" s="229"/>
      <c r="S19" s="229"/>
      <c r="T19" s="229"/>
      <c r="U19" s="164"/>
      <c r="V19" s="229"/>
      <c r="W19" s="229"/>
      <c r="X19" s="229"/>
      <c r="Y19" s="164"/>
      <c r="Z19" s="229"/>
      <c r="AA19" s="229"/>
      <c r="AB19" s="229"/>
      <c r="AC19" s="229"/>
      <c r="AD19" s="229"/>
      <c r="AE19" s="229"/>
      <c r="AF19" s="229"/>
    </row>
    <row r="20" spans="1:32" customHeight="1" ht="15">
      <c r="D20" s="2" t="s">
        <v>119</v>
      </c>
      <c r="H20" s="80" t="s">
        <v>112</v>
      </c>
      <c r="I20" s="12"/>
      <c r="J20" s="170"/>
      <c r="K20" s="164"/>
      <c r="L20" s="170">
        <v>1958.619</v>
      </c>
      <c r="M20" s="170">
        <v>1942.16</v>
      </c>
      <c r="N20" s="156">
        <v>1937.286</v>
      </c>
      <c r="O20" s="156">
        <v>1931.497</v>
      </c>
      <c r="P20" s="164"/>
      <c r="Q20" s="156">
        <v>1899.439</v>
      </c>
      <c r="R20" s="156">
        <v>1853.21</v>
      </c>
      <c r="S20" s="156">
        <v>1819.018</v>
      </c>
      <c r="T20" s="156">
        <v>1781.308</v>
      </c>
      <c r="U20" s="164"/>
      <c r="V20" s="156">
        <v>1747.445</v>
      </c>
      <c r="W20" s="156">
        <v>1702.49</v>
      </c>
      <c r="X20" s="156">
        <v>1673.277</v>
      </c>
      <c r="Y20" s="164"/>
      <c r="Z20" s="189">
        <v>-0.030215166910971</v>
      </c>
      <c r="AA20" s="189">
        <v>-0.045799522181489</v>
      </c>
      <c r="AB20" s="189">
        <v>-0.061048291269332</v>
      </c>
      <c r="AC20" s="189">
        <v>-0.07775782204166</v>
      </c>
      <c r="AD20" s="189">
        <v>-0.080020469201696</v>
      </c>
      <c r="AE20" s="189">
        <v>-0.081329153199044</v>
      </c>
      <c r="AF20" s="189">
        <v>-0.080120702488925</v>
      </c>
    </row>
    <row r="21" spans="1:32" customHeight="1" ht="15">
      <c r="D21" s="2" t="s">
        <v>120</v>
      </c>
      <c r="H21" s="80" t="s">
        <v>112</v>
      </c>
      <c r="I21" s="12"/>
      <c r="J21" s="170"/>
      <c r="K21" s="164"/>
      <c r="L21" s="170">
        <v>1722.807</v>
      </c>
      <c r="M21" s="170">
        <v>1708.638</v>
      </c>
      <c r="N21" s="156">
        <v>1709.579</v>
      </c>
      <c r="O21" s="156">
        <v>1706.327</v>
      </c>
      <c r="P21" s="164"/>
      <c r="Q21" s="156">
        <v>1677.394</v>
      </c>
      <c r="R21" s="156">
        <v>1631.667</v>
      </c>
      <c r="S21" s="156">
        <v>1598.292</v>
      </c>
      <c r="T21" s="156">
        <v>1563.452</v>
      </c>
      <c r="U21" s="164"/>
      <c r="V21" s="156">
        <v>1535.648</v>
      </c>
      <c r="W21" s="156">
        <v>1494.911</v>
      </c>
      <c r="X21" s="156">
        <v>1471.276</v>
      </c>
      <c r="Y21" s="164"/>
      <c r="Z21" s="189">
        <v>-0.026359888252137</v>
      </c>
      <c r="AA21" s="189">
        <v>-0.045048161166965</v>
      </c>
      <c r="AB21" s="189">
        <v>-0.065096143553471</v>
      </c>
      <c r="AC21" s="189">
        <v>-0.083732485039503</v>
      </c>
      <c r="AD21" s="189">
        <v>-0.084503700382856</v>
      </c>
      <c r="AE21" s="189">
        <v>-0.083813670313857</v>
      </c>
      <c r="AF21" s="189">
        <v>-0.079469834047846</v>
      </c>
    </row>
    <row r="22" spans="1:32" customHeight="1" ht="15" hidden="true">
      <c r="D22" s="2"/>
      <c r="H22" s="80"/>
      <c r="I22" s="12"/>
      <c r="J22" s="170"/>
      <c r="K22" s="158"/>
      <c r="L22" s="170"/>
      <c r="M22" s="170"/>
      <c r="N22" s="170"/>
      <c r="O22" s="170"/>
      <c r="P22" s="158"/>
      <c r="Q22" s="170"/>
      <c r="R22" s="170"/>
      <c r="S22" s="170"/>
      <c r="T22" s="170"/>
      <c r="U22" s="158"/>
      <c r="V22" s="170"/>
      <c r="W22" s="170"/>
      <c r="X22" s="170"/>
      <c r="Y22" s="158"/>
      <c r="Z22" s="170"/>
      <c r="AA22" s="170"/>
      <c r="AB22" s="170"/>
      <c r="AC22" s="170"/>
      <c r="AD22" s="170"/>
      <c r="AE22" s="170"/>
      <c r="AF22" s="170"/>
    </row>
    <row r="23" spans="1:32" customHeight="1" ht="15">
      <c r="B23" s="18" t="s">
        <v>75</v>
      </c>
      <c r="C23" s="14"/>
      <c r="D23" s="14"/>
      <c r="E23" s="15"/>
      <c r="F23" s="14"/>
      <c r="G23" s="14"/>
      <c r="H23" s="78"/>
      <c r="I23" s="12"/>
      <c r="J23" s="170"/>
      <c r="K23" s="158"/>
      <c r="L23" s="190"/>
      <c r="M23" s="190"/>
      <c r="N23" s="190"/>
      <c r="O23" s="190"/>
      <c r="P23" s="158"/>
      <c r="Q23" s="190"/>
      <c r="R23" s="190"/>
      <c r="S23" s="190"/>
      <c r="T23" s="190"/>
      <c r="U23" s="158"/>
      <c r="V23" s="190"/>
      <c r="W23" s="190"/>
      <c r="X23" s="190"/>
      <c r="Y23" s="158"/>
      <c r="Z23" s="190"/>
      <c r="AA23" s="190"/>
      <c r="AB23" s="190"/>
      <c r="AC23" s="190"/>
      <c r="AD23" s="190"/>
      <c r="AE23" s="190"/>
      <c r="AF23" s="190"/>
    </row>
    <row r="24" spans="1:32" customHeight="1" ht="15">
      <c r="C24" s="8" t="s">
        <v>69</v>
      </c>
      <c r="D24" s="8"/>
      <c r="E24" s="9"/>
      <c r="F24" s="8"/>
      <c r="G24" s="8"/>
      <c r="H24" s="79"/>
      <c r="I24" s="12"/>
      <c r="K24" s="123"/>
      <c r="L24" s="184"/>
      <c r="M24" s="184"/>
      <c r="N24" s="184"/>
      <c r="O24" s="184"/>
      <c r="P24" s="123"/>
      <c r="Q24" s="184"/>
      <c r="R24" s="184"/>
      <c r="S24" s="184"/>
      <c r="T24" s="184"/>
      <c r="U24" s="123"/>
      <c r="V24" s="184"/>
      <c r="W24" s="184"/>
      <c r="X24" s="184"/>
      <c r="Y24" s="123"/>
      <c r="Z24" s="184"/>
      <c r="AA24" s="184"/>
      <c r="AB24" s="184"/>
      <c r="AC24" s="184"/>
      <c r="AD24" s="184"/>
      <c r="AE24" s="184"/>
      <c r="AF24" s="184"/>
    </row>
    <row r="25" spans="1:32" customHeight="1" ht="15">
      <c r="B25" s="33"/>
      <c r="D25" s="2" t="s">
        <v>32</v>
      </c>
      <c r="E25" s="34"/>
      <c r="F25" s="4"/>
      <c r="G25" s="4"/>
      <c r="H25" s="77"/>
      <c r="I25" s="12"/>
      <c r="J25" s="170"/>
      <c r="K25" s="158"/>
      <c r="L25" s="170"/>
      <c r="M25" s="170"/>
      <c r="N25" s="170"/>
      <c r="O25" s="170"/>
      <c r="P25" s="158"/>
      <c r="Q25" s="170"/>
      <c r="R25" s="170"/>
      <c r="S25" s="328"/>
      <c r="T25" s="170"/>
      <c r="U25" s="158"/>
      <c r="V25" s="170"/>
      <c r="W25" s="170"/>
      <c r="X25" s="170"/>
      <c r="Y25" s="158"/>
      <c r="Z25" s="170"/>
      <c r="AA25" s="178"/>
      <c r="AB25" s="170"/>
      <c r="AC25" s="170"/>
      <c r="AD25" s="170"/>
      <c r="AE25" s="170"/>
      <c r="AF25" s="170"/>
    </row>
    <row r="26" spans="1:32" customHeight="1" ht="14.25">
      <c r="B26" s="33"/>
      <c r="C26" s="4"/>
      <c r="D26" s="3"/>
      <c r="E26" s="3" t="s">
        <v>121</v>
      </c>
      <c r="F26" s="4"/>
      <c r="G26" s="4"/>
      <c r="H26" s="80" t="s">
        <v>112</v>
      </c>
      <c r="I26" s="12"/>
      <c r="J26" s="170"/>
      <c r="K26" s="158"/>
      <c r="L26" s="170">
        <v>3031.176</v>
      </c>
      <c r="M26" s="170">
        <v>2725.9032727273</v>
      </c>
      <c r="N26" s="170">
        <v>2641.744</v>
      </c>
      <c r="O26" s="170">
        <v>2638.041</v>
      </c>
      <c r="P26" s="158"/>
      <c r="Q26" s="170">
        <v>2735.333</v>
      </c>
      <c r="R26" s="170">
        <v>2692.4224285714</v>
      </c>
      <c r="S26" s="170">
        <v>2641.569</v>
      </c>
      <c r="T26" s="170">
        <v>2241.799</v>
      </c>
      <c r="U26" s="158"/>
      <c r="V26" s="170">
        <v>2338.83</v>
      </c>
      <c r="W26" s="170">
        <v>2380.786</v>
      </c>
      <c r="X26" s="170">
        <v>2502.6777272727</v>
      </c>
      <c r="Y26" s="158"/>
      <c r="Z26" s="178">
        <v>-0.097600073370863</v>
      </c>
      <c r="AA26" s="178">
        <v>-0.01228247696491</v>
      </c>
      <c r="AB26" s="178">
        <v>-6.6244117522318E-5</v>
      </c>
      <c r="AC26" s="178">
        <v>-0.15020312421225</v>
      </c>
      <c r="AD26" s="178">
        <v>-0.14495602546381</v>
      </c>
      <c r="AE26" s="178">
        <v>-0.1157457408111</v>
      </c>
      <c r="AF26" s="178">
        <v>-0.052579081874171</v>
      </c>
    </row>
    <row r="27" spans="1:32" customHeight="1" ht="14.25">
      <c r="B27" s="33"/>
      <c r="C27" s="4"/>
      <c r="D27" s="3"/>
      <c r="E27" s="3" t="s">
        <v>122</v>
      </c>
      <c r="F27" s="4"/>
      <c r="G27" s="4"/>
      <c r="H27" s="80" t="s">
        <v>112</v>
      </c>
      <c r="I27" s="12"/>
      <c r="J27" s="170"/>
      <c r="K27" s="158"/>
      <c r="L27" s="170">
        <v>10637.253</v>
      </c>
      <c r="M27" s="170">
        <v>10870.291</v>
      </c>
      <c r="N27" s="170">
        <v>11020.749</v>
      </c>
      <c r="O27" s="170">
        <v>11047.958</v>
      </c>
      <c r="P27" s="158"/>
      <c r="Q27" s="170">
        <v>10993.766</v>
      </c>
      <c r="R27" s="170">
        <v>11147.585</v>
      </c>
      <c r="S27" s="170">
        <v>11338.765</v>
      </c>
      <c r="T27" s="170">
        <v>11563.016</v>
      </c>
      <c r="U27" s="158"/>
      <c r="V27" s="170">
        <v>11691.388</v>
      </c>
      <c r="W27" s="170">
        <v>11825.89</v>
      </c>
      <c r="X27" s="170">
        <v>11928.04</v>
      </c>
      <c r="Y27" s="158"/>
      <c r="Z27" s="178">
        <v>0.033515513826737</v>
      </c>
      <c r="AA27" s="178">
        <v>0.025509344690036</v>
      </c>
      <c r="AB27" s="178">
        <v>0.028856114951897</v>
      </c>
      <c r="AC27" s="178">
        <v>0.046620198954413</v>
      </c>
      <c r="AD27" s="178">
        <v>0.063456144145691</v>
      </c>
      <c r="AE27" s="178">
        <v>0.060847708270446</v>
      </c>
      <c r="AF27" s="178">
        <v>0.051969945580493</v>
      </c>
    </row>
    <row r="28" spans="1:32" customHeight="1" ht="14.25">
      <c r="B28" s="33"/>
      <c r="C28" s="4"/>
      <c r="D28" s="3"/>
      <c r="E28" s="3" t="s">
        <v>123</v>
      </c>
      <c r="F28" s="4"/>
      <c r="G28" s="4"/>
      <c r="H28" s="80" t="s">
        <v>112</v>
      </c>
      <c r="I28" s="12"/>
      <c r="J28" s="170"/>
      <c r="K28" s="158"/>
      <c r="L28" s="170">
        <v>1532.9663478261</v>
      </c>
      <c r="M28" s="170">
        <v>1483.5321818182</v>
      </c>
      <c r="N28" s="170">
        <v>1535.6464545455</v>
      </c>
      <c r="O28" s="170">
        <v>1511.739</v>
      </c>
      <c r="P28" s="158"/>
      <c r="Q28" s="170">
        <v>1569.8638636364</v>
      </c>
      <c r="R28" s="170">
        <v>1449.933</v>
      </c>
      <c r="S28" s="170">
        <v>1486.375</v>
      </c>
      <c r="T28" s="170">
        <v>1515.679</v>
      </c>
      <c r="U28" s="158"/>
      <c r="V28" s="170">
        <v>1636.088</v>
      </c>
      <c r="W28" s="170">
        <v>1624.441</v>
      </c>
      <c r="X28" s="170">
        <v>1649.178</v>
      </c>
      <c r="Y28" s="158"/>
      <c r="Z28" s="178">
        <v>0.024069357988583</v>
      </c>
      <c r="AA28" s="178">
        <v>-0.022648097715685</v>
      </c>
      <c r="AB28" s="178">
        <v>-0.032085155017037</v>
      </c>
      <c r="AC28" s="178">
        <v>0.002606269997665</v>
      </c>
      <c r="AD28" s="178">
        <v>0.042184636450092</v>
      </c>
      <c r="AE28" s="178">
        <v>0.12035590610049</v>
      </c>
      <c r="AF28" s="178">
        <v>0.10953023294929</v>
      </c>
    </row>
    <row r="29" spans="1:32" customHeight="1" ht="14.25">
      <c r="B29" s="33"/>
      <c r="C29" s="4"/>
      <c r="D29" s="3"/>
      <c r="E29" s="3" t="s">
        <v>124</v>
      </c>
      <c r="F29" s="4"/>
      <c r="G29" s="4"/>
      <c r="H29" s="80" t="s">
        <v>112</v>
      </c>
      <c r="I29" s="12"/>
      <c r="J29" s="170"/>
      <c r="K29" s="158"/>
      <c r="L29" s="170">
        <v>9262.964</v>
      </c>
      <c r="M29" s="170">
        <v>9157.12</v>
      </c>
      <c r="N29" s="170">
        <v>9163.105</v>
      </c>
      <c r="O29" s="170">
        <v>8987.597</v>
      </c>
      <c r="P29" s="158"/>
      <c r="Q29" s="170">
        <v>9009.133</v>
      </c>
      <c r="R29" s="170">
        <v>8729.762</v>
      </c>
      <c r="S29" s="170">
        <v>8358.133</v>
      </c>
      <c r="T29" s="170">
        <v>8351.045</v>
      </c>
      <c r="U29" s="158"/>
      <c r="V29" s="170">
        <v>8478.613</v>
      </c>
      <c r="W29" s="170">
        <v>8545.305</v>
      </c>
      <c r="X29" s="170">
        <v>8392.584</v>
      </c>
      <c r="Y29" s="158"/>
      <c r="Z29" s="178">
        <v>-0.027402783817361</v>
      </c>
      <c r="AA29" s="178">
        <v>-0.046669476866089</v>
      </c>
      <c r="AB29" s="178">
        <v>-0.087849260703659</v>
      </c>
      <c r="AC29" s="178">
        <v>-0.070825605553965</v>
      </c>
      <c r="AD29" s="178">
        <v>-0.058886909539464</v>
      </c>
      <c r="AE29" s="178">
        <v>-0.021129671118182</v>
      </c>
      <c r="AF29" s="178">
        <v>0.0041218535287726</v>
      </c>
    </row>
    <row r="30" spans="1:32" customHeight="1" ht="14.25">
      <c r="B30" s="33"/>
      <c r="C30" s="4"/>
      <c r="D30" s="3"/>
      <c r="E30" s="3" t="s">
        <v>125</v>
      </c>
      <c r="F30" s="4"/>
      <c r="G30" s="4"/>
      <c r="H30" s="80" t="s">
        <v>112</v>
      </c>
      <c r="I30" s="12"/>
      <c r="J30" s="170"/>
      <c r="K30" s="158"/>
      <c r="L30" s="170">
        <v>10726.9</v>
      </c>
      <c r="M30" s="170">
        <v>10247.139</v>
      </c>
      <c r="N30" s="170">
        <v>10534.386</v>
      </c>
      <c r="O30" s="170">
        <v>10843.673</v>
      </c>
      <c r="P30" s="158"/>
      <c r="Q30" s="170">
        <v>10193.266</v>
      </c>
      <c r="R30" s="170">
        <v>9510.945</v>
      </c>
      <c r="S30" s="170">
        <v>9704.447</v>
      </c>
      <c r="T30" s="170">
        <v>10259.793</v>
      </c>
      <c r="U30" s="158"/>
      <c r="V30" s="170">
        <v>10650.234</v>
      </c>
      <c r="W30" s="170">
        <v>11191.162</v>
      </c>
      <c r="X30" s="170">
        <v>11746.642</v>
      </c>
      <c r="Y30" s="158"/>
      <c r="Z30" s="178">
        <v>-0.049747270879751</v>
      </c>
      <c r="AA30" s="178">
        <v>-0.071843858075898</v>
      </c>
      <c r="AB30" s="178">
        <v>-0.078783803821124</v>
      </c>
      <c r="AC30" s="178">
        <v>-0.0538452238462</v>
      </c>
      <c r="AD30" s="178">
        <v>0.044830381155559</v>
      </c>
      <c r="AE30" s="178">
        <v>0.17666141482261</v>
      </c>
      <c r="AF30" s="178">
        <v>0.21043909044998</v>
      </c>
    </row>
    <row r="31" spans="1:32" customHeight="1" ht="14.25">
      <c r="B31" s="33"/>
      <c r="C31" s="4"/>
      <c r="D31" s="3"/>
      <c r="E31" s="3" t="s">
        <v>126</v>
      </c>
      <c r="F31" s="4"/>
      <c r="G31" s="4"/>
      <c r="H31" s="80" t="s">
        <v>112</v>
      </c>
      <c r="I31" s="12"/>
      <c r="J31" s="170"/>
      <c r="K31" s="158"/>
      <c r="L31" s="170">
        <v>5260.6010617012</v>
      </c>
      <c r="M31" s="170">
        <v>5367.378363524</v>
      </c>
      <c r="N31" s="170">
        <v>5371.0322023231</v>
      </c>
      <c r="O31" s="170">
        <v>5480.213</v>
      </c>
      <c r="P31" s="158"/>
      <c r="Q31" s="170">
        <v>5514.6419289651</v>
      </c>
      <c r="R31" s="170">
        <v>5474.8090424099</v>
      </c>
      <c r="S31" s="170">
        <v>5489.1849019832</v>
      </c>
      <c r="T31" s="170">
        <v>5746.786</v>
      </c>
      <c r="U31" s="158"/>
      <c r="V31" s="170">
        <v>6049.9548535752</v>
      </c>
      <c r="W31" s="170">
        <v>6487.2542531368</v>
      </c>
      <c r="X31" s="170">
        <v>6135.3386773754</v>
      </c>
      <c r="Y31" s="158"/>
      <c r="Z31" s="178">
        <v>0.048291224573825</v>
      </c>
      <c r="AA31" s="178">
        <v>0.020015484582933</v>
      </c>
      <c r="AB31" s="178">
        <v>0.021998136523749</v>
      </c>
      <c r="AC31" s="178">
        <v>0.048642817350347</v>
      </c>
      <c r="AD31" s="178">
        <v>0.097071202719139</v>
      </c>
      <c r="AE31" s="178">
        <v>0.18492794961142</v>
      </c>
      <c r="AF31" s="178">
        <v>0.11771397519489</v>
      </c>
    </row>
    <row r="32" spans="1:32" customHeight="1" ht="14.25">
      <c r="B32" s="33"/>
      <c r="C32" s="4"/>
      <c r="D32" s="3"/>
      <c r="E32" s="3" t="s">
        <v>127</v>
      </c>
      <c r="F32" s="4"/>
      <c r="G32" s="4"/>
      <c r="H32" s="80" t="s">
        <v>112</v>
      </c>
      <c r="I32" s="12"/>
      <c r="J32" s="170"/>
      <c r="K32" s="158"/>
      <c r="L32" s="170">
        <v>2600.62548</v>
      </c>
      <c r="M32" s="170">
        <v>2666.3737830303</v>
      </c>
      <c r="N32" s="170">
        <v>2771.3646921212</v>
      </c>
      <c r="O32" s="170">
        <v>2762.7856921212</v>
      </c>
      <c r="P32" s="158"/>
      <c r="Q32" s="170">
        <v>2824.2146921212</v>
      </c>
      <c r="R32" s="170">
        <v>2855.3826921212</v>
      </c>
      <c r="S32" s="170">
        <v>2882.1401921212</v>
      </c>
      <c r="T32" s="170">
        <v>2862.0831921212</v>
      </c>
      <c r="U32" s="158"/>
      <c r="V32" s="170">
        <v>2916.8186466667</v>
      </c>
      <c r="W32" s="170">
        <v>2951.7366466667</v>
      </c>
      <c r="X32" s="170">
        <v>2951.7256466667</v>
      </c>
      <c r="Y32" s="158"/>
      <c r="Z32" s="178">
        <v>0.085975167835858</v>
      </c>
      <c r="AA32" s="178">
        <v>0.070886126429019</v>
      </c>
      <c r="AB32" s="178">
        <v>0.039971462548731</v>
      </c>
      <c r="AC32" s="178">
        <v>0.035941079426888</v>
      </c>
      <c r="AD32" s="178">
        <v>0.032789275830833</v>
      </c>
      <c r="AE32" s="178">
        <v>0.033744672758339</v>
      </c>
      <c r="AF32" s="178">
        <v>0.024143674459583</v>
      </c>
    </row>
    <row r="33" spans="1:32" customHeight="1" ht="14.25">
      <c r="B33" s="33"/>
      <c r="C33" s="4"/>
      <c r="D33" s="3"/>
      <c r="E33" s="3" t="s">
        <v>128</v>
      </c>
      <c r="F33" s="4"/>
      <c r="G33" s="4"/>
      <c r="H33" s="80" t="s">
        <v>112</v>
      </c>
      <c r="I33" s="12"/>
      <c r="J33" s="170"/>
      <c r="K33" s="158"/>
      <c r="L33" s="170">
        <v>3202.2098888889</v>
      </c>
      <c r="M33" s="170">
        <v>2974.5777777778</v>
      </c>
      <c r="N33" s="170">
        <v>2849.4807777778</v>
      </c>
      <c r="O33" s="170">
        <v>2847.6255</v>
      </c>
      <c r="P33" s="158"/>
      <c r="Q33" s="170">
        <v>2923.7869551</v>
      </c>
      <c r="R33" s="170">
        <v>2967.9549551</v>
      </c>
      <c r="S33" s="170">
        <v>3007.7059551</v>
      </c>
      <c r="T33" s="170">
        <v>3238.2159551</v>
      </c>
      <c r="U33" s="158"/>
      <c r="V33" s="170">
        <v>3424.7479551</v>
      </c>
      <c r="W33" s="170">
        <v>3605.0850551</v>
      </c>
      <c r="X33" s="170">
        <v>3759.5431151</v>
      </c>
      <c r="Y33" s="158"/>
      <c r="Z33" s="178">
        <v>-0.086947121971913</v>
      </c>
      <c r="AA33" s="178">
        <v>-0.0022264748722509</v>
      </c>
      <c r="AB33" s="178">
        <v>0.055527722298101</v>
      </c>
      <c r="AC33" s="178">
        <v>0.13716356139527</v>
      </c>
      <c r="AD33" s="178">
        <v>0.17133977533013</v>
      </c>
      <c r="AE33" s="178">
        <v>0.21466973375225</v>
      </c>
      <c r="AF33" s="178">
        <v>0.24997030003054</v>
      </c>
    </row>
    <row r="34" spans="1:32" customHeight="1" ht="14.25">
      <c r="B34" s="33"/>
      <c r="C34" s="4"/>
      <c r="D34" s="3"/>
      <c r="E34" s="3" t="s">
        <v>129</v>
      </c>
      <c r="F34" s="4"/>
      <c r="G34" s="4"/>
      <c r="H34" s="80" t="s">
        <v>112</v>
      </c>
      <c r="I34" s="12"/>
      <c r="J34" s="170"/>
      <c r="K34" s="158"/>
      <c r="L34" s="170">
        <v>213.322</v>
      </c>
      <c r="M34" s="170">
        <v>215.156</v>
      </c>
      <c r="N34" s="170">
        <v>216.136</v>
      </c>
      <c r="O34" s="170">
        <v>217.616</v>
      </c>
      <c r="P34" s="158"/>
      <c r="Q34" s="170">
        <v>218.85</v>
      </c>
      <c r="R34" s="170">
        <v>198.354</v>
      </c>
      <c r="S34" s="170">
        <v>229.758</v>
      </c>
      <c r="T34" s="170">
        <v>252.914</v>
      </c>
      <c r="U34" s="158"/>
      <c r="V34" s="170">
        <v>267.52334</v>
      </c>
      <c r="W34" s="170">
        <v>272.73234</v>
      </c>
      <c r="X34" s="170">
        <v>274.61648806059</v>
      </c>
      <c r="Y34" s="158"/>
      <c r="Z34" s="178">
        <v>0.025913876674698</v>
      </c>
      <c r="AA34" s="178">
        <v>-0.078092174980015</v>
      </c>
      <c r="AB34" s="178">
        <v>0.063025132324092</v>
      </c>
      <c r="AC34" s="178">
        <v>0.16220314682744</v>
      </c>
      <c r="AD34" s="178">
        <v>0.2224050262737</v>
      </c>
      <c r="AE34" s="178">
        <v>0.3749777670226</v>
      </c>
      <c r="AF34" s="178">
        <v>0.19524233350128</v>
      </c>
    </row>
    <row r="35" spans="1:32" customHeight="1" ht="14.25">
      <c r="B35" s="33"/>
      <c r="C35" s="4"/>
      <c r="D35" s="3"/>
      <c r="E35" s="3" t="s">
        <v>130</v>
      </c>
      <c r="F35" s="4"/>
      <c r="G35" s="4"/>
      <c r="H35" s="80" t="s">
        <v>112</v>
      </c>
      <c r="I35" s="12"/>
      <c r="J35" s="170"/>
      <c r="K35" s="158"/>
      <c r="L35" s="170">
        <v>5318.358</v>
      </c>
      <c r="M35" s="170">
        <v>5393.827</v>
      </c>
      <c r="N35" s="170">
        <v>5444.384</v>
      </c>
      <c r="O35" s="170">
        <v>5680.092</v>
      </c>
      <c r="P35" s="158"/>
      <c r="Q35" s="170">
        <v>5797.0541290323</v>
      </c>
      <c r="R35" s="170">
        <v>5939.2611290323</v>
      </c>
      <c r="S35" s="170">
        <v>6006.92</v>
      </c>
      <c r="T35" s="170">
        <v>6201.467</v>
      </c>
      <c r="U35" s="158"/>
      <c r="V35" s="170">
        <v>6417.688</v>
      </c>
      <c r="W35" s="170">
        <v>6600.686</v>
      </c>
      <c r="X35" s="170">
        <v>6709.952</v>
      </c>
      <c r="Y35" s="158"/>
      <c r="Z35" s="178">
        <v>0.090008256125717</v>
      </c>
      <c r="AA35" s="178">
        <v>0.10112191752391</v>
      </c>
      <c r="AB35" s="178">
        <v>0.10332408588373</v>
      </c>
      <c r="AC35" s="178">
        <v>0.091789886501838</v>
      </c>
      <c r="AD35" s="178">
        <v>0.10706021664686</v>
      </c>
      <c r="AE35" s="178">
        <v>0.11136484094538</v>
      </c>
      <c r="AF35" s="178">
        <v>0.11703701730671</v>
      </c>
    </row>
    <row r="36" spans="1:32" customHeight="1" ht="15">
      <c r="C36" s="8" t="s">
        <v>72</v>
      </c>
      <c r="D36" s="8"/>
      <c r="E36" s="9"/>
      <c r="F36" s="8"/>
      <c r="G36" s="8"/>
      <c r="H36" s="79"/>
      <c r="I36" s="12"/>
      <c r="K36" s="123"/>
      <c r="L36" s="188"/>
      <c r="M36" s="188"/>
      <c r="N36" s="188"/>
      <c r="O36" s="188"/>
      <c r="P36" s="123"/>
      <c r="Q36" s="188"/>
      <c r="R36" s="188"/>
      <c r="S36" s="188"/>
      <c r="T36" s="188"/>
      <c r="U36" s="123"/>
      <c r="V36" s="188"/>
      <c r="W36" s="188"/>
      <c r="X36" s="188"/>
      <c r="Y36" s="123"/>
      <c r="Z36" s="188"/>
      <c r="AA36" s="188"/>
      <c r="AB36" s="188"/>
      <c r="AC36" s="188"/>
      <c r="AD36" s="188"/>
      <c r="AE36" s="188"/>
      <c r="AF36" s="188"/>
    </row>
    <row r="37" spans="1:32" customHeight="1" ht="15">
      <c r="B37" s="33"/>
      <c r="D37" s="2" t="s">
        <v>32</v>
      </c>
      <c r="E37" s="34"/>
      <c r="F37" s="4"/>
      <c r="G37" s="4"/>
      <c r="H37" s="77"/>
      <c r="I37" s="12"/>
      <c r="J37" s="170"/>
      <c r="K37" s="158"/>
      <c r="L37" s="170"/>
      <c r="M37" s="170"/>
      <c r="N37" s="170"/>
      <c r="O37" s="170"/>
      <c r="P37" s="158"/>
      <c r="Q37" s="170"/>
      <c r="R37" s="170"/>
      <c r="S37" s="170"/>
      <c r="T37" s="170"/>
      <c r="U37" s="158"/>
      <c r="V37" s="170"/>
      <c r="W37" s="170"/>
      <c r="X37" s="170"/>
      <c r="Y37" s="158"/>
      <c r="Z37" s="170"/>
      <c r="AA37" s="170"/>
      <c r="AB37" s="170"/>
      <c r="AC37" s="170"/>
      <c r="AD37" s="170"/>
      <c r="AE37" s="170"/>
      <c r="AF37" s="170"/>
    </row>
    <row r="38" spans="1:32" customHeight="1" ht="15">
      <c r="B38" s="33"/>
      <c r="D38" s="2"/>
      <c r="E38" s="3" t="s">
        <v>121</v>
      </c>
      <c r="F38" s="4"/>
      <c r="G38" s="4"/>
      <c r="H38" s="80" t="s">
        <v>112</v>
      </c>
      <c r="I38" s="12"/>
      <c r="J38" s="170"/>
      <c r="K38" s="158"/>
      <c r="L38" s="170">
        <v>56.857217788349</v>
      </c>
      <c r="M38" s="170">
        <v>56.552217788349</v>
      </c>
      <c r="N38" s="170">
        <v>56.336217788349</v>
      </c>
      <c r="O38" s="170">
        <v>46.479217788349</v>
      </c>
      <c r="P38" s="158"/>
      <c r="Q38" s="170">
        <v>45.974217788349</v>
      </c>
      <c r="R38" s="170">
        <v>43.618999965398</v>
      </c>
      <c r="S38" s="170">
        <v>37.842999965398</v>
      </c>
      <c r="T38" s="170">
        <v>29.050999965398</v>
      </c>
      <c r="U38" s="158"/>
      <c r="V38" s="170">
        <v>20.814999965398</v>
      </c>
      <c r="W38" s="170">
        <v>17.979999965398</v>
      </c>
      <c r="X38" s="170">
        <v>15.065999965398</v>
      </c>
      <c r="Y38" s="158"/>
      <c r="Z38" s="178">
        <v>-0.19140929548315</v>
      </c>
      <c r="AA38" s="178">
        <v>-0.22869514810815</v>
      </c>
      <c r="AB38" s="178">
        <v>-0.32826516491449</v>
      </c>
      <c r="AC38" s="178">
        <v>-0.37496796745404</v>
      </c>
      <c r="AD38" s="178">
        <v>-0.54724624002906</v>
      </c>
      <c r="AE38" s="178">
        <v>-0.5877943102854</v>
      </c>
      <c r="AF38" s="178">
        <v>-0.60188145815148</v>
      </c>
    </row>
    <row r="39" spans="1:32" customHeight="1" ht="15">
      <c r="B39" s="33"/>
      <c r="D39" s="2"/>
      <c r="E39" s="3" t="s">
        <v>122</v>
      </c>
      <c r="F39" s="4"/>
      <c r="G39" s="4"/>
      <c r="H39" s="80" t="s">
        <v>112</v>
      </c>
      <c r="I39" s="12"/>
      <c r="J39" s="170"/>
      <c r="K39" s="158"/>
      <c r="L39" s="170">
        <v>76.13</v>
      </c>
      <c r="M39" s="170">
        <v>75.918</v>
      </c>
      <c r="N39" s="170">
        <v>75.764</v>
      </c>
      <c r="O39" s="170">
        <v>75.734</v>
      </c>
      <c r="P39" s="158"/>
      <c r="Q39" s="170">
        <v>75.522</v>
      </c>
      <c r="R39" s="170">
        <v>75.017</v>
      </c>
      <c r="S39" s="170">
        <v>75.006</v>
      </c>
      <c r="T39" s="170">
        <v>74.753</v>
      </c>
      <c r="U39" s="158"/>
      <c r="V39" s="170">
        <v>70.992</v>
      </c>
      <c r="W39" s="170">
        <v>69.677</v>
      </c>
      <c r="X39" s="170">
        <v>69.404</v>
      </c>
      <c r="Y39" s="158"/>
      <c r="Z39" s="178">
        <v>-0.0079863391567057</v>
      </c>
      <c r="AA39" s="178">
        <v>-0.011868068178825</v>
      </c>
      <c r="AB39" s="178">
        <v>-0.010004751597065</v>
      </c>
      <c r="AC39" s="178">
        <v>-0.012953231045501</v>
      </c>
      <c r="AD39" s="178">
        <v>-0.059982521649321</v>
      </c>
      <c r="AE39" s="178">
        <v>-0.071183864990602</v>
      </c>
      <c r="AF39" s="178">
        <v>-0.074687358344666</v>
      </c>
    </row>
    <row r="40" spans="1:32" customHeight="1" ht="15">
      <c r="B40" s="33"/>
      <c r="D40" s="2"/>
      <c r="E40" s="3" t="s">
        <v>131</v>
      </c>
      <c r="F40" s="4"/>
      <c r="G40" s="4"/>
      <c r="H40" s="80" t="s">
        <v>112</v>
      </c>
      <c r="I40" s="12"/>
      <c r="J40" s="170"/>
      <c r="K40" s="158"/>
      <c r="L40" s="170">
        <v>34.014398339617</v>
      </c>
      <c r="M40" s="170">
        <v>35.855398339617</v>
      </c>
      <c r="N40" s="170">
        <v>38.932398339617</v>
      </c>
      <c r="O40" s="170">
        <v>43.395398339617</v>
      </c>
      <c r="P40" s="158"/>
      <c r="Q40" s="170">
        <v>46.216807430526</v>
      </c>
      <c r="R40" s="170">
        <v>50.217007430526</v>
      </c>
      <c r="S40" s="170">
        <v>51.995007430526</v>
      </c>
      <c r="T40" s="170">
        <v>54.557007430526</v>
      </c>
      <c r="U40" s="158"/>
      <c r="V40" s="170">
        <v>56.573007430526</v>
      </c>
      <c r="W40" s="170">
        <v>60.302007430526</v>
      </c>
      <c r="X40" s="170">
        <v>62.619007430526</v>
      </c>
      <c r="Y40" s="158"/>
      <c r="Z40" s="178">
        <v>0.35874246456086</v>
      </c>
      <c r="AA40" s="178">
        <v>0.40054244983915</v>
      </c>
      <c r="AB40" s="178">
        <v>0.33552027740394</v>
      </c>
      <c r="AC40" s="178">
        <v>0.2572072044035</v>
      </c>
      <c r="AD40" s="178">
        <v>0.22407865397383</v>
      </c>
      <c r="AE40" s="178">
        <v>0.20082837500726</v>
      </c>
      <c r="AF40" s="178">
        <v>0.20432730996712</v>
      </c>
    </row>
    <row r="41" spans="1:32" customHeight="1" ht="15">
      <c r="B41" s="33"/>
      <c r="D41" s="2"/>
      <c r="E41" s="3" t="s">
        <v>124</v>
      </c>
      <c r="F41" s="4"/>
      <c r="G41" s="4"/>
      <c r="H41" s="80" t="s">
        <v>112</v>
      </c>
      <c r="I41" s="12"/>
      <c r="J41" s="170"/>
      <c r="K41" s="158"/>
      <c r="L41" s="170">
        <v>187.642</v>
      </c>
      <c r="M41" s="170">
        <v>189.489</v>
      </c>
      <c r="N41" s="170">
        <v>190.673</v>
      </c>
      <c r="O41" s="170">
        <v>191.775</v>
      </c>
      <c r="P41" s="158"/>
      <c r="Q41" s="170">
        <v>195.053</v>
      </c>
      <c r="R41" s="170">
        <v>203.569</v>
      </c>
      <c r="S41" s="170">
        <v>217.797</v>
      </c>
      <c r="T41" s="170">
        <v>232.601</v>
      </c>
      <c r="U41" s="158"/>
      <c r="V41" s="170">
        <v>242.306</v>
      </c>
      <c r="W41" s="170">
        <v>247.535</v>
      </c>
      <c r="X41" s="170">
        <v>253.33</v>
      </c>
      <c r="Y41" s="158"/>
      <c r="Z41" s="178">
        <v>0.039495422133637</v>
      </c>
      <c r="AA41" s="178">
        <v>0.074305104781808</v>
      </c>
      <c r="AB41" s="178">
        <v>0.14225401603793</v>
      </c>
      <c r="AC41" s="178">
        <v>0.21288489114848</v>
      </c>
      <c r="AD41" s="178">
        <v>0.24225723264959</v>
      </c>
      <c r="AE41" s="178">
        <v>0.21597590988805</v>
      </c>
      <c r="AF41" s="178">
        <v>0.16314733444446</v>
      </c>
    </row>
    <row r="42" spans="1:32" customHeight="1" ht="15">
      <c r="C42" s="8" t="s">
        <v>132</v>
      </c>
      <c r="D42" s="8"/>
      <c r="E42" s="9"/>
      <c r="F42" s="8"/>
      <c r="G42" s="8"/>
      <c r="H42" s="79"/>
      <c r="I42" s="12"/>
      <c r="K42" s="123"/>
      <c r="L42" s="188"/>
      <c r="M42" s="188"/>
      <c r="N42" s="188"/>
      <c r="O42" s="188"/>
      <c r="P42" s="123"/>
      <c r="Q42" s="188"/>
      <c r="R42" s="188"/>
      <c r="S42" s="188"/>
      <c r="T42" s="188"/>
      <c r="U42" s="123"/>
      <c r="V42" s="188"/>
      <c r="W42" s="188"/>
      <c r="X42" s="188"/>
      <c r="Y42" s="123"/>
      <c r="Z42" s="188"/>
      <c r="AA42" s="188"/>
      <c r="AB42" s="188"/>
      <c r="AC42" s="188"/>
      <c r="AD42" s="188"/>
      <c r="AE42" s="188"/>
      <c r="AF42" s="188"/>
    </row>
    <row r="43" spans="1:32" customHeight="1" ht="15">
      <c r="B43" s="33"/>
      <c r="D43" s="2" t="s">
        <v>32</v>
      </c>
      <c r="E43" s="34"/>
      <c r="F43" s="4"/>
      <c r="G43" s="4"/>
      <c r="H43" s="77"/>
      <c r="I43" s="12"/>
      <c r="J43" s="170"/>
      <c r="K43" s="158"/>
      <c r="L43" s="170"/>
      <c r="M43" s="170"/>
      <c r="N43" s="170"/>
      <c r="O43" s="170"/>
      <c r="P43" s="158"/>
      <c r="Q43" s="170"/>
      <c r="R43" s="170"/>
      <c r="S43" s="170"/>
      <c r="T43" s="170"/>
      <c r="U43" s="158"/>
      <c r="V43" s="170"/>
      <c r="W43" s="170"/>
      <c r="X43" s="170"/>
      <c r="Y43" s="158"/>
      <c r="Z43" s="170"/>
      <c r="AA43" s="170"/>
      <c r="AB43" s="170"/>
      <c r="AC43" s="170"/>
      <c r="AD43" s="170"/>
      <c r="AE43" s="170"/>
      <c r="AF43" s="170"/>
    </row>
    <row r="44" spans="1:32" customHeight="1" ht="15">
      <c r="B44" s="33"/>
      <c r="D44" s="2"/>
      <c r="E44" s="3" t="s">
        <v>121</v>
      </c>
      <c r="F44" s="4"/>
      <c r="G44" s="4"/>
      <c r="H44" s="80" t="s">
        <v>112</v>
      </c>
      <c r="I44" s="12"/>
      <c r="J44" s="170"/>
      <c r="K44" s="158"/>
      <c r="L44" s="170">
        <v>19.135333333333</v>
      </c>
      <c r="M44" s="170">
        <v>18.887333333333</v>
      </c>
      <c r="N44" s="170">
        <v>18.975333333333</v>
      </c>
      <c r="O44" s="170">
        <v>17.556333333333</v>
      </c>
      <c r="P44" s="158"/>
      <c r="Q44" s="170">
        <v>20.165333333333</v>
      </c>
      <c r="R44" s="170">
        <v>22.373</v>
      </c>
      <c r="S44" s="170">
        <v>21.777</v>
      </c>
      <c r="T44" s="170">
        <v>21.814</v>
      </c>
      <c r="U44" s="158"/>
      <c r="V44" s="170">
        <v>23.295</v>
      </c>
      <c r="W44" s="170">
        <v>27.025</v>
      </c>
      <c r="X44" s="170">
        <v>36.873</v>
      </c>
      <c r="Y44" s="158"/>
      <c r="Z44" s="178">
        <v>0.053827126084381</v>
      </c>
      <c r="AA44" s="178">
        <v>0.18455049239349</v>
      </c>
      <c r="AB44" s="178">
        <v>0.14764782349015</v>
      </c>
      <c r="AC44" s="178">
        <v>0.24251457213921</v>
      </c>
      <c r="AD44" s="178">
        <v>0.15520034382439</v>
      </c>
      <c r="AE44" s="178">
        <v>0.20792920037545</v>
      </c>
      <c r="AF44" s="178">
        <v>0.69320843091335</v>
      </c>
    </row>
    <row r="45" spans="1:32" customHeight="1" ht="15">
      <c r="B45" s="33"/>
      <c r="D45" s="2"/>
      <c r="E45" s="3" t="s">
        <v>122</v>
      </c>
      <c r="F45" s="4"/>
      <c r="G45" s="4"/>
      <c r="H45" s="80" t="s">
        <v>112</v>
      </c>
      <c r="I45" s="12"/>
      <c r="J45" s="170"/>
      <c r="K45" s="158"/>
      <c r="L45" s="170">
        <v>15.715</v>
      </c>
      <c r="M45" s="170">
        <v>15.892</v>
      </c>
      <c r="N45" s="170">
        <v>15.84</v>
      </c>
      <c r="O45" s="170">
        <v>16.126</v>
      </c>
      <c r="P45" s="158"/>
      <c r="Q45" s="170">
        <v>16.658</v>
      </c>
      <c r="R45" s="170">
        <v>17.994</v>
      </c>
      <c r="S45" s="170">
        <v>21.053</v>
      </c>
      <c r="T45" s="170">
        <v>25.436</v>
      </c>
      <c r="U45" s="158"/>
      <c r="V45" s="170">
        <v>31.133</v>
      </c>
      <c r="W45" s="170">
        <v>36.05</v>
      </c>
      <c r="X45" s="170">
        <v>42.906166666667</v>
      </c>
      <c r="Y45" s="158"/>
      <c r="Z45" s="178">
        <v>0.060006363347121</v>
      </c>
      <c r="AA45" s="178">
        <v>0.13226780770199</v>
      </c>
      <c r="AB45" s="178">
        <v>0.32910353535354</v>
      </c>
      <c r="AC45" s="178">
        <v>0.5773285377651</v>
      </c>
      <c r="AD45" s="178">
        <v>0.86895185496458</v>
      </c>
      <c r="AE45" s="178">
        <v>1.0034455929754</v>
      </c>
      <c r="AF45" s="178">
        <v>1.0380072515398</v>
      </c>
    </row>
    <row r="46" spans="1:32" customHeight="1" ht="15">
      <c r="B46" s="33"/>
      <c r="D46" s="2"/>
      <c r="E46" s="3" t="s">
        <v>131</v>
      </c>
      <c r="F46" s="4"/>
      <c r="G46" s="4"/>
      <c r="H46" s="80" t="s">
        <v>112</v>
      </c>
      <c r="I46" s="12"/>
      <c r="J46" s="170"/>
      <c r="K46" s="158"/>
      <c r="L46" s="170">
        <v>30.224931231672</v>
      </c>
      <c r="M46" s="170">
        <v>32.128931231672</v>
      </c>
      <c r="N46" s="170">
        <v>35.287931231672</v>
      </c>
      <c r="O46" s="170">
        <v>39.802931231672</v>
      </c>
      <c r="P46" s="158"/>
      <c r="Q46" s="170">
        <v>42.69574941349</v>
      </c>
      <c r="R46" s="170">
        <v>46.78794941349</v>
      </c>
      <c r="S46" s="170">
        <v>48.797940322581</v>
      </c>
      <c r="T46" s="170">
        <v>51.29994941349</v>
      </c>
      <c r="U46" s="158"/>
      <c r="V46" s="170">
        <v>54.33554941349</v>
      </c>
      <c r="W46" s="170">
        <v>57.38154941349</v>
      </c>
      <c r="X46" s="170">
        <v>59.90854941349</v>
      </c>
      <c r="Y46" s="158"/>
      <c r="Z46" s="178">
        <v>0.41260038232115</v>
      </c>
      <c r="AA46" s="178">
        <v>0.45625601661371</v>
      </c>
      <c r="AB46" s="178">
        <v>0.38285069765676</v>
      </c>
      <c r="AC46" s="178">
        <v>0.28884853014719</v>
      </c>
      <c r="AD46" s="178">
        <v>0.27262198602661</v>
      </c>
      <c r="AE46" s="178">
        <v>0.22641727480678</v>
      </c>
      <c r="AF46" s="178">
        <v>0.22768602562858</v>
      </c>
    </row>
    <row r="47" spans="1:32" customHeight="1" ht="15">
      <c r="B47" s="33"/>
      <c r="D47" s="2"/>
      <c r="E47" s="3" t="s">
        <v>124</v>
      </c>
      <c r="F47" s="4"/>
      <c r="G47" s="4"/>
      <c r="H47" s="80" t="s">
        <v>112</v>
      </c>
      <c r="I47" s="12"/>
      <c r="J47" s="170"/>
      <c r="K47" s="158"/>
      <c r="L47" s="170">
        <v>81.783</v>
      </c>
      <c r="M47" s="170">
        <v>82.754</v>
      </c>
      <c r="N47" s="170">
        <v>83.344</v>
      </c>
      <c r="O47" s="170">
        <v>83.947</v>
      </c>
      <c r="P47" s="158"/>
      <c r="Q47" s="170">
        <v>85.713</v>
      </c>
      <c r="R47" s="170">
        <v>90.011</v>
      </c>
      <c r="S47" s="170">
        <v>97.155</v>
      </c>
      <c r="T47" s="170">
        <v>104.704</v>
      </c>
      <c r="U47" s="158"/>
      <c r="V47" s="170">
        <v>109.802</v>
      </c>
      <c r="W47" s="170">
        <v>112.406</v>
      </c>
      <c r="X47" s="170">
        <v>115.447</v>
      </c>
      <c r="Y47" s="158"/>
      <c r="Z47" s="178">
        <v>0.048053996551851</v>
      </c>
      <c r="AA47" s="178">
        <v>0.087693646228581</v>
      </c>
      <c r="AB47" s="178">
        <v>0.16571078901901</v>
      </c>
      <c r="AC47" s="178">
        <v>0.24726315413296</v>
      </c>
      <c r="AD47" s="178">
        <v>0.28104254897157</v>
      </c>
      <c r="AE47" s="178">
        <v>0.24880292408706</v>
      </c>
      <c r="AF47" s="178">
        <v>0.18827646544182</v>
      </c>
    </row>
    <row r="48" spans="1:32" customHeight="1" ht="15" hidden="true">
      <c r="E48" s="260" t="s">
        <v>125</v>
      </c>
      <c r="F48" s="260"/>
      <c r="G48" s="260"/>
      <c r="H48" s="261"/>
      <c r="I48" s="260"/>
      <c r="J48" s="262"/>
      <c r="K48" s="263"/>
      <c r="L48" s="262"/>
      <c r="M48" s="262"/>
      <c r="N48" s="264">
        <v>0.0</v>
      </c>
      <c r="O48" s="262"/>
      <c r="P48" s="263"/>
      <c r="Q48" s="263"/>
      <c r="R48" s="263"/>
      <c r="S48" s="263"/>
      <c r="T48" s="263"/>
      <c r="U48" s="263"/>
      <c r="V48" s="263"/>
      <c r="W48" s="263"/>
      <c r="X48" s="263"/>
      <c r="Y48" s="263"/>
    </row>
    <row r="49" spans="1:32" customHeight="1" ht="14.25">
      <c r="B49" s="33" t="s">
        <v>84</v>
      </c>
      <c r="E49" s="119"/>
      <c r="F49" s="119"/>
      <c r="G49" s="119"/>
      <c r="H49" s="265"/>
      <c r="I49" s="119"/>
      <c r="J49" s="266"/>
      <c r="K49" s="203"/>
      <c r="L49" s="266"/>
      <c r="M49" s="266"/>
      <c r="N49" s="267"/>
      <c r="O49" s="266"/>
      <c r="P49" s="203"/>
      <c r="Q49" s="203"/>
      <c r="R49" s="203"/>
      <c r="S49" s="203"/>
      <c r="T49" s="203"/>
      <c r="U49" s="203"/>
      <c r="V49" s="203"/>
      <c r="W49" s="203"/>
      <c r="X49" s="203"/>
      <c r="Y49" s="203"/>
    </row>
    <row r="50" spans="1:32" customHeight="1" ht="18.75">
      <c r="B50" s="4" t="s">
        <v>133</v>
      </c>
      <c r="C50" s="194"/>
      <c r="D50" s="341"/>
      <c r="E50" s="341"/>
      <c r="F50" s="341"/>
      <c r="G50" s="341"/>
      <c r="H50" s="341"/>
      <c r="I50" s="341"/>
      <c r="J50" s="341"/>
      <c r="K50" s="123"/>
      <c r="L50" s="334"/>
      <c r="M50" s="334"/>
      <c r="N50" s="334"/>
      <c r="O50" s="334"/>
      <c r="P50" s="123"/>
      <c r="Q50" s="123"/>
    </row>
    <row r="51" spans="1:32" customHeight="1" ht="15">
      <c r="D51" s="3"/>
      <c r="E51" s="3"/>
      <c r="H51" s="3"/>
    </row>
    <row r="53" spans="1:32" customHeight="1" ht="15">
      <c r="D53" s="3"/>
      <c r="E53" s="3"/>
      <c r="H53" s="3"/>
    </row>
    <row r="54" spans="1:32" customHeight="1" ht="15">
      <c r="D54" s="3"/>
      <c r="E54" s="3"/>
      <c r="H54" s="3"/>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mergeCells>
    <mergeCell ref="L5:O5"/>
    <mergeCell ref="Q5:T5"/>
    <mergeCell ref="V5:X5"/>
    <mergeCell ref="Z5:AF5"/>
  </mergeCells>
  <hyperlinks>
    <hyperlink ref="AF2" location="Index!A1"/>
  </hyperlinks>
  <printOptions gridLines="false" gridLinesSet="true"/>
  <pageMargins left="0.25" right="0.25" top="0.75" bottom="0.75" header="0.3" footer="0.3"/>
  <pageSetup paperSize="9" orientation="landscape" scale="55" fitToHeight="1" fitToWidth="1"/>
  <headerFooter differentOddEven="false" differentFirst="false" scaleWithDoc="true" alignWithMargins="true">
    <oddHeader/>
    <oddFooter/>
    <evenHeader/>
    <evenFooter/>
    <firstHeader/>
    <first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IU56"/>
  <sheetViews>
    <sheetView tabSelected="0" workbookViewId="0" zoomScale="93" zoomScaleNormal="80" view="pageBreakPreview" showGridLines="true" showRowColHeaders="1">
      <selection activeCell="D11" sqref="D11"/>
    </sheetView>
  </sheetViews>
  <sheetFormatPr customHeight="true" defaultRowHeight="14.25" defaultColWidth="1.28515625" outlineLevelRow="0" outlineLevelCol="0"/>
  <cols>
    <col min="1" max="1" width="2.7109375" customWidth="true" style="3"/>
    <col min="2" max="2" width="70" customWidth="true" style="3"/>
    <col min="3" max="3" width="1.42578125" customWidth="true" style="3"/>
    <col min="4" max="4" width="12" customWidth="true" style="3"/>
    <col min="5" max="5" width="1" customWidth="true" style="3"/>
    <col min="6" max="6" width="12" customWidth="true" style="3"/>
    <col min="7" max="7" width="1.140625" customWidth="true" style="3"/>
    <col min="8" max="8" width="12" customWidth="true" style="3"/>
    <col min="9" max="9" width="1.28515625" style="3"/>
    <col min="10" max="10" width="11.42578125" customWidth="true" style="3"/>
    <col min="11" max="11" width="11.42578125" customWidth="true" style="3"/>
    <col min="12" max="12" width="11.42578125" customWidth="true" style="3"/>
    <col min="13" max="13" width="11.42578125" customWidth="true" style="3"/>
    <col min="14" max="14" width="11.42578125" customWidth="true" style="3"/>
    <col min="15" max="15" width="11.42578125" customWidth="true" style="3"/>
    <col min="16" max="16" width="11.42578125" customWidth="true" style="3"/>
    <col min="17" max="17" width="11.42578125" customWidth="true" style="3"/>
    <col min="18" max="18" width="11.42578125" customWidth="true" style="3"/>
    <col min="19" max="19" width="11.42578125" customWidth="true" style="3"/>
    <col min="20" max="20" width="11.42578125" customWidth="true" style="3"/>
    <col min="21" max="21" width="11.42578125" customWidth="true" style="3"/>
    <col min="22" max="22" width="11.42578125" customWidth="true" style="3"/>
    <col min="23" max="23" width="11.42578125" customWidth="true" style="3"/>
    <col min="24" max="24" width="11.42578125" customWidth="true" style="3"/>
    <col min="25" max="25" width="11.42578125" customWidth="true" style="3"/>
    <col min="26" max="26" width="11.42578125" customWidth="true" style="3"/>
    <col min="27" max="27" width="11.42578125" customWidth="true" style="3"/>
    <col min="28" max="28" width="11.42578125" customWidth="true" style="3"/>
    <col min="29" max="29" width="11.42578125" customWidth="true" style="3"/>
    <col min="30" max="30" width="11.42578125" customWidth="true" style="3"/>
    <col min="31" max="31" width="11.42578125" customWidth="true" style="3"/>
    <col min="32" max="32" width="11.42578125" customWidth="true" style="3"/>
    <col min="33" max="33" width="11.42578125" customWidth="true" style="3"/>
    <col min="34" max="34" width="11.42578125" customWidth="true" style="3"/>
    <col min="35" max="35" width="11.42578125" customWidth="true" style="3"/>
    <col min="36" max="36" width="11.42578125" customWidth="true" style="3"/>
    <col min="37" max="37" width="11.42578125" customWidth="true" style="3"/>
    <col min="38" max="38" width="11.42578125" customWidth="true" style="3"/>
    <col min="39" max="39" width="11.42578125" customWidth="true" style="3"/>
    <col min="40" max="40" width="11.42578125" customWidth="true" style="3"/>
    <col min="41" max="41" width="11.42578125" customWidth="true" style="3"/>
    <col min="42" max="42" width="11.42578125" customWidth="true" style="3"/>
    <col min="43" max="43" width="11.42578125" customWidth="true" style="3"/>
    <col min="44" max="44" width="11.42578125" customWidth="true" style="3"/>
    <col min="45" max="45" width="11.42578125" customWidth="true" style="3"/>
    <col min="46" max="46" width="11.42578125" customWidth="true" style="3"/>
    <col min="47" max="47" width="11.42578125" customWidth="true" style="3"/>
    <col min="48" max="48" width="11.42578125" customWidth="true" style="3"/>
    <col min="49" max="49" width="11.42578125" customWidth="true" style="3"/>
    <col min="50" max="50" width="11.42578125" customWidth="true" style="3"/>
    <col min="51" max="51" width="11.42578125" customWidth="true" style="3"/>
    <col min="52" max="52" width="11.42578125" customWidth="true" style="3"/>
    <col min="53" max="53" width="11.42578125" customWidth="true" style="3"/>
    <col min="54" max="54" width="11.42578125" customWidth="true" style="3"/>
    <col min="55" max="55" width="11.42578125" customWidth="true" style="3"/>
    <col min="56" max="56" width="11.42578125" customWidth="true" style="3"/>
    <col min="57" max="57" width="11.42578125" customWidth="true" style="3"/>
    <col min="58" max="58" width="11.42578125" customWidth="true" style="3"/>
    <col min="59" max="59" width="11.42578125" customWidth="true" style="3"/>
    <col min="60" max="60" width="11.42578125" customWidth="true" style="3"/>
    <col min="61" max="61" width="11.42578125" customWidth="true" style="3"/>
    <col min="62" max="62" width="11.42578125" customWidth="true" style="3"/>
    <col min="63" max="63" width="11.42578125" customWidth="true" style="3"/>
    <col min="64" max="64" width="11.42578125" customWidth="true" style="3"/>
    <col min="65" max="65" width="11.42578125" customWidth="true" style="3"/>
    <col min="66" max="66" width="11.42578125" customWidth="true" style="3"/>
    <col min="67" max="67" width="11.42578125" customWidth="true" style="3"/>
    <col min="68" max="68" width="11.42578125" customWidth="true" style="3"/>
    <col min="69" max="69" width="11.42578125" customWidth="true" style="3"/>
    <col min="70" max="70" width="11.42578125" customWidth="true" style="3"/>
    <col min="71" max="71" width="11.42578125" customWidth="true" style="3"/>
    <col min="72" max="72" width="11.42578125" customWidth="true" style="3"/>
    <col min="73" max="73" width="11.42578125" customWidth="true" style="3"/>
    <col min="74" max="74" width="11.42578125" customWidth="true" style="3"/>
    <col min="75" max="75" width="11.42578125" customWidth="true" style="3"/>
    <col min="76" max="76" width="11.42578125" customWidth="true" style="3"/>
    <col min="77" max="77" width="11.42578125" customWidth="true" style="3"/>
    <col min="78" max="78" width="11.42578125" customWidth="true" style="3"/>
    <col min="79" max="79" width="11.42578125" customWidth="true" style="3"/>
    <col min="80" max="80" width="11.42578125" customWidth="true" style="3"/>
    <col min="81" max="81" width="11.42578125" customWidth="true" style="3"/>
    <col min="82" max="82" width="11.42578125" customWidth="true" style="3"/>
    <col min="83" max="83" width="11.42578125" customWidth="true" style="3"/>
    <col min="84" max="84" width="11.42578125" customWidth="true" style="3"/>
    <col min="85" max="85" width="11.42578125" customWidth="true" style="3"/>
    <col min="86" max="86" width="11.42578125" customWidth="true" style="3"/>
    <col min="87" max="87" width="11.42578125" customWidth="true" style="3"/>
    <col min="88" max="88" width="11.42578125" customWidth="true" style="3"/>
    <col min="89" max="89" width="11.42578125" customWidth="true" style="3"/>
    <col min="90" max="90" width="11.42578125" customWidth="true" style="3"/>
    <col min="91" max="91" width="11.42578125" customWidth="true" style="3"/>
    <col min="92" max="92" width="11.42578125" customWidth="true" style="3"/>
    <col min="93" max="93" width="11.42578125" customWidth="true" style="3"/>
    <col min="94" max="94" width="11.42578125" customWidth="true" style="3"/>
    <col min="95" max="95" width="11.42578125" customWidth="true" style="3"/>
    <col min="96" max="96" width="11.42578125" customWidth="true" style="3"/>
    <col min="97" max="97" width="11.42578125" customWidth="true" style="3"/>
    <col min="98" max="98" width="11.42578125" customWidth="true" style="3"/>
    <col min="99" max="99" width="11.42578125" customWidth="true" style="3"/>
    <col min="100" max="100" width="11.42578125" customWidth="true" style="3"/>
    <col min="101" max="101" width="11.42578125" customWidth="true" style="3"/>
    <col min="102" max="102" width="11.42578125" customWidth="true" style="3"/>
    <col min="103" max="103" width="11.42578125" customWidth="true" style="3"/>
    <col min="104" max="104" width="11.42578125" customWidth="true" style="3"/>
    <col min="105" max="105" width="11.42578125" customWidth="true" style="3"/>
    <col min="106" max="106" width="11.42578125" customWidth="true" style="3"/>
    <col min="107" max="107" width="11.42578125" customWidth="true" style="3"/>
    <col min="108" max="108" width="11.42578125" customWidth="true" style="3"/>
    <col min="109" max="109" width="11.42578125" customWidth="true" style="3"/>
    <col min="110" max="110" width="11.42578125" customWidth="true" style="3"/>
    <col min="111" max="111" width="11.42578125" customWidth="true" style="3"/>
    <col min="112" max="112" width="11.42578125" customWidth="true" style="3"/>
    <col min="113" max="113" width="11.42578125" customWidth="true" style="3"/>
    <col min="114" max="114" width="11.42578125" customWidth="true" style="3"/>
    <col min="115" max="115" width="11.42578125" customWidth="true" style="3"/>
    <col min="116" max="116" width="11.42578125" customWidth="true" style="3"/>
    <col min="117" max="117" width="11.42578125" customWidth="true" style="3"/>
    <col min="118" max="118" width="11.42578125" customWidth="true" style="3"/>
    <col min="119" max="119" width="11.42578125" customWidth="true" style="3"/>
    <col min="120" max="120" width="11.42578125" customWidth="true" style="3"/>
    <col min="121" max="121" width="11.42578125" customWidth="true" style="3"/>
    <col min="122" max="122" width="11.42578125" customWidth="true" style="3"/>
    <col min="123" max="123" width="11.42578125" customWidth="true" style="3"/>
    <col min="124" max="124" width="11.42578125" customWidth="true" style="3"/>
    <col min="125" max="125" width="11.42578125" customWidth="true" style="3"/>
    <col min="126" max="126" width="11.42578125" customWidth="true" style="3"/>
    <col min="127" max="127" width="11.42578125" customWidth="true" style="3"/>
    <col min="128" max="128" width="11.42578125" customWidth="true" style="3"/>
    <col min="129" max="129" width="11.42578125" customWidth="true" style="3"/>
    <col min="130" max="130" width="11.42578125" customWidth="true" style="3"/>
    <col min="131" max="131" width="11.42578125" customWidth="true" style="3"/>
    <col min="132" max="132" width="11.42578125" customWidth="true" style="3"/>
    <col min="133" max="133" width="11.42578125" customWidth="true" style="3"/>
    <col min="134" max="134" width="11.42578125" customWidth="true" style="3"/>
    <col min="135" max="135" width="11.42578125" customWidth="true" style="3"/>
    <col min="136" max="136" width="11.42578125" customWidth="true" style="3"/>
    <col min="137" max="137" width="11.42578125" customWidth="true" style="3"/>
    <col min="138" max="138" width="11.42578125" customWidth="true" style="3"/>
    <col min="139" max="139" width="11.42578125" customWidth="true" style="3"/>
    <col min="140" max="140" width="11.42578125" customWidth="true" style="3"/>
    <col min="141" max="141" width="11.42578125" customWidth="true" style="3"/>
    <col min="142" max="142" width="11.42578125" customWidth="true" style="3"/>
    <col min="143" max="143" width="11.42578125" customWidth="true" style="3"/>
    <col min="144" max="144" width="11.42578125" customWidth="true" style="3"/>
    <col min="145" max="145" width="11.42578125" customWidth="true" style="3"/>
    <col min="146" max="146" width="11.42578125" customWidth="true" style="3"/>
    <col min="147" max="147" width="11.42578125" customWidth="true" style="3"/>
    <col min="148" max="148" width="11.42578125" customWidth="true" style="3"/>
    <col min="149" max="149" width="11.42578125" customWidth="true" style="3"/>
    <col min="150" max="150" width="11.42578125" customWidth="true" style="3"/>
    <col min="151" max="151" width="11.42578125" customWidth="true" style="3"/>
    <col min="152" max="152" width="11.42578125" customWidth="true" style="3"/>
    <col min="153" max="153" width="11.42578125" customWidth="true" style="3"/>
    <col min="154" max="154" width="11.42578125" customWidth="true" style="3"/>
    <col min="155" max="155" width="11.42578125" customWidth="true" style="3"/>
    <col min="156" max="156" width="11.42578125" customWidth="true" style="3"/>
    <col min="157" max="157" width="11.42578125" customWidth="true" style="3"/>
    <col min="158" max="158" width="11.42578125" customWidth="true" style="3"/>
    <col min="159" max="159" width="11.42578125" customWidth="true" style="3"/>
    <col min="160" max="160" width="11.42578125" customWidth="true" style="3"/>
    <col min="161" max="161" width="11.42578125" customWidth="true" style="3"/>
    <col min="162" max="162" width="11.42578125" customWidth="true" style="3"/>
    <col min="163" max="163" width="11.42578125" customWidth="true" style="3"/>
    <col min="164" max="164" width="11.42578125" customWidth="true" style="3"/>
    <col min="165" max="165" width="11.42578125" customWidth="true" style="3"/>
    <col min="166" max="166" width="11.42578125" customWidth="true" style="3"/>
    <col min="167" max="167" width="11.42578125" customWidth="true" style="3"/>
    <col min="168" max="168" width="11.42578125" customWidth="true" style="3"/>
    <col min="169" max="169" width="11.42578125" customWidth="true" style="3"/>
    <col min="170" max="170" width="11.42578125" customWidth="true" style="3"/>
    <col min="171" max="171" width="11.42578125" customWidth="true" style="3"/>
    <col min="172" max="172" width="11.42578125" customWidth="true" style="3"/>
    <col min="173" max="173" width="11.42578125" customWidth="true" style="3"/>
    <col min="174" max="174" width="11.42578125" customWidth="true" style="3"/>
    <col min="175" max="175" width="11.42578125" customWidth="true" style="3"/>
    <col min="176" max="176" width="11.42578125" customWidth="true" style="3"/>
    <col min="177" max="177" width="11.42578125" customWidth="true" style="3"/>
    <col min="178" max="178" width="11.42578125" customWidth="true" style="3"/>
    <col min="179" max="179" width="11.42578125" customWidth="true" style="3"/>
    <col min="180" max="180" width="11.42578125" customWidth="true" style="3"/>
    <col min="181" max="181" width="11.42578125" customWidth="true" style="3"/>
    <col min="182" max="182" width="11.42578125" customWidth="true" style="3"/>
    <col min="183" max="183" width="11.42578125" customWidth="true" style="3"/>
    <col min="184" max="184" width="11.42578125" customWidth="true" style="3"/>
    <col min="185" max="185" width="11.42578125" customWidth="true" style="3"/>
    <col min="186" max="186" width="11.42578125" customWidth="true" style="3"/>
    <col min="187" max="187" width="11.42578125" customWidth="true" style="3"/>
    <col min="188" max="188" width="11.42578125" customWidth="true" style="3"/>
    <col min="189" max="189" width="11.42578125" customWidth="true" style="3"/>
    <col min="190" max="190" width="11.42578125" customWidth="true" style="3"/>
    <col min="191" max="191" width="11.42578125" customWidth="true" style="3"/>
    <col min="192" max="192" width="11.42578125" customWidth="true" style="3"/>
    <col min="193" max="193" width="11.42578125" customWidth="true" style="3"/>
    <col min="194" max="194" width="11.42578125" customWidth="true" style="3"/>
    <col min="195" max="195" width="11.42578125" customWidth="true" style="3"/>
    <col min="196" max="196" width="11.42578125" customWidth="true" style="3"/>
    <col min="197" max="197" width="11.42578125" customWidth="true" style="3"/>
    <col min="198" max="198" width="11.42578125" customWidth="true" style="3"/>
    <col min="199" max="199" width="11.42578125" customWidth="true" style="3"/>
    <col min="200" max="200" width="11.42578125" customWidth="true" style="3"/>
    <col min="201" max="201" width="11.42578125" customWidth="true" style="3"/>
    <col min="202" max="202" width="11.42578125" customWidth="true" style="3"/>
    <col min="203" max="203" width="11.42578125" customWidth="true" style="3"/>
    <col min="204" max="204" width="11.42578125" customWidth="true" style="3"/>
    <col min="205" max="205" width="11.42578125" customWidth="true" style="3"/>
    <col min="206" max="206" width="11.42578125" customWidth="true" style="3"/>
    <col min="207" max="207" width="11.42578125" customWidth="true" style="3"/>
    <col min="208" max="208" width="11.42578125" customWidth="true" style="3"/>
    <col min="209" max="209" width="11.42578125" customWidth="true" style="3"/>
    <col min="210" max="210" width="11.42578125" customWidth="true" style="3"/>
    <col min="211" max="211" width="11.42578125" customWidth="true" style="3"/>
    <col min="212" max="212" width="11.42578125" customWidth="true" style="3"/>
    <col min="213" max="213" width="11.42578125" customWidth="true" style="3"/>
    <col min="214" max="214" width="11.42578125" customWidth="true" style="3"/>
    <col min="215" max="215" width="11.42578125" customWidth="true" style="3"/>
    <col min="216" max="216" width="11.42578125" customWidth="true" style="3"/>
    <col min="217" max="217" width="11.42578125" customWidth="true" style="3"/>
    <col min="218" max="218" width="11.42578125" customWidth="true" style="3"/>
    <col min="219" max="219" width="11.42578125" customWidth="true" style="3"/>
    <col min="220" max="220" width="11.42578125" customWidth="true" style="3"/>
    <col min="221" max="221" width="11.42578125" customWidth="true" style="3"/>
    <col min="222" max="222" width="11.42578125" customWidth="true" style="3"/>
    <col min="223" max="223" width="11.42578125" customWidth="true" style="3"/>
    <col min="224" max="224" width="11.42578125" customWidth="true" style="3"/>
    <col min="225" max="225" width="11.42578125" customWidth="true" style="3"/>
    <col min="226" max="226" width="11.42578125" customWidth="true" style="3"/>
    <col min="227" max="227" width="11.42578125" customWidth="true" style="3"/>
    <col min="228" max="228" width="11.42578125" customWidth="true" style="3"/>
    <col min="229" max="229" width="11.42578125" customWidth="true" style="3"/>
    <col min="230" max="230" width="11.42578125" customWidth="true" style="3"/>
    <col min="231" max="231" width="11.42578125" customWidth="true" style="3"/>
    <col min="232" max="232" width="11.42578125" customWidth="true" style="3"/>
    <col min="233" max="233" width="11.42578125" customWidth="true" style="3"/>
    <col min="234" max="234" width="11.42578125" customWidth="true" style="3"/>
    <col min="235" max="235" width="11.42578125" customWidth="true" style="3"/>
    <col min="236" max="236" width="11.42578125" customWidth="true" style="3"/>
    <col min="237" max="237" width="11.42578125" customWidth="true" style="3"/>
    <col min="238" max="238" width="11.42578125" customWidth="true" style="3"/>
    <col min="239" max="239" width="11.42578125" customWidth="true" style="3"/>
    <col min="240" max="240" width="11.42578125" customWidth="true" style="3"/>
    <col min="241" max="241" width="11.42578125" customWidth="true" style="3"/>
    <col min="242" max="242" width="11.42578125" customWidth="true" style="3"/>
    <col min="243" max="243" width="11.42578125" customWidth="true" style="3"/>
    <col min="244" max="244" width="11.42578125" customWidth="true" style="3"/>
    <col min="245" max="245" width="11.42578125" customWidth="true" style="3"/>
    <col min="246" max="246" width="11.42578125" customWidth="true" style="3"/>
    <col min="247" max="247" width="11.42578125" customWidth="true" style="3"/>
    <col min="248" max="248" width="11.42578125" customWidth="true" style="3"/>
    <col min="249" max="249" width="11.42578125" customWidth="true" style="3"/>
    <col min="250" max="250" width="11.42578125" customWidth="true" style="3"/>
    <col min="251" max="251" width="11.42578125" customWidth="true" style="3"/>
    <col min="252" max="252" width="11.42578125" customWidth="true" style="3"/>
    <col min="253" max="253" width="11.42578125" customWidth="true" style="3"/>
    <col min="254" max="254" width="2.7109375" customWidth="true" style="3"/>
    <col min="255" max="255" width="70" customWidth="true" style="3"/>
  </cols>
  <sheetData>
    <row r="1" spans="1:255" customHeight="1" ht="18">
      <c r="A1" s="3"/>
    </row>
    <row r="2" spans="1:255" customHeight="1" ht="18">
      <c r="B2" s="16" t="s">
        <v>18</v>
      </c>
      <c r="C2" s="16"/>
      <c r="D2" s="16"/>
      <c r="E2" s="16"/>
      <c r="F2" s="16"/>
      <c r="G2" s="16"/>
      <c r="H2" s="64" t="s">
        <v>31</v>
      </c>
      <c r="I2" s="16"/>
    </row>
    <row r="3" spans="1:255" customHeight="1" ht="15">
      <c r="B3" s="16"/>
      <c r="C3" s="16"/>
      <c r="D3" s="16"/>
      <c r="E3" s="16"/>
      <c r="F3" s="16"/>
      <c r="G3" s="16"/>
      <c r="H3" s="16"/>
      <c r="I3" s="16"/>
    </row>
    <row r="4" spans="1:255" customHeight="1" ht="15"/>
    <row r="5" spans="1:255" customHeight="1" ht="15">
      <c r="B5" s="357" t="s">
        <v>134</v>
      </c>
      <c r="C5" s="81"/>
      <c r="D5" s="359">
        <v>45473</v>
      </c>
      <c r="E5" s="81"/>
      <c r="F5" s="358">
        <v>2023</v>
      </c>
      <c r="G5" s="81"/>
      <c r="H5" s="358">
        <v>2022</v>
      </c>
      <c r="I5" s="81"/>
    </row>
    <row r="6" spans="1:255" customHeight="1" ht="15">
      <c r="B6" s="357"/>
      <c r="C6" s="81"/>
      <c r="D6" s="358"/>
      <c r="E6" s="81"/>
      <c r="F6" s="358"/>
      <c r="G6" s="81"/>
      <c r="H6" s="358"/>
      <c r="I6" s="81"/>
    </row>
    <row r="7" spans="1:255" customHeight="1" ht="3">
      <c r="B7" s="81"/>
      <c r="C7" s="81"/>
      <c r="D7" s="230"/>
      <c r="E7" s="81"/>
      <c r="F7" s="81"/>
      <c r="G7" s="81"/>
      <c r="H7" s="81"/>
      <c r="I7" s="81"/>
    </row>
    <row r="8" spans="1:255" customHeight="1" ht="14.25">
      <c r="B8" s="3" t="s">
        <v>135</v>
      </c>
      <c r="D8" s="148">
        <v>9068.1520688656</v>
      </c>
      <c r="F8" s="148">
        <v>9230.0965447282</v>
      </c>
      <c r="H8" s="148">
        <v>9388.7189847957</v>
      </c>
    </row>
    <row r="9" spans="1:255" customHeight="1" ht="14.25">
      <c r="B9" s="3" t="s">
        <v>136</v>
      </c>
      <c r="D9" s="148">
        <v>7078.7862833336</v>
      </c>
      <c r="F9" s="148">
        <v>7299.9323255257</v>
      </c>
      <c r="H9" s="148">
        <v>7695.5668615974</v>
      </c>
    </row>
    <row r="10" spans="1:255" customHeight="1" ht="14.25">
      <c r="B10" s="3" t="s">
        <v>137</v>
      </c>
      <c r="D10" s="148">
        <v>30217.271773528</v>
      </c>
      <c r="F10" s="148">
        <v>30492.434003365</v>
      </c>
      <c r="H10" s="148">
        <v>29283.157287493</v>
      </c>
    </row>
    <row r="11" spans="1:255" customHeight="1" ht="14.25">
      <c r="B11" s="3" t="s">
        <v>138</v>
      </c>
      <c r="D11" s="148">
        <v>1556.9466715341</v>
      </c>
      <c r="F11" s="148">
        <v>1535.2335142497</v>
      </c>
      <c r="H11" s="148">
        <v>1387.4541573096</v>
      </c>
    </row>
    <row r="12" spans="1:255" customHeight="1" ht="14.25">
      <c r="B12" s="3" t="s">
        <v>139</v>
      </c>
      <c r="D12" s="148">
        <v>2698.6659970492</v>
      </c>
      <c r="F12" s="148">
        <v>2586.8710098763</v>
      </c>
      <c r="H12" s="148">
        <v>1656.4201471383</v>
      </c>
    </row>
    <row r="13" spans="1:255" customHeight="1" ht="14.25">
      <c r="B13" s="3" t="s">
        <v>140</v>
      </c>
      <c r="D13" s="148">
        <v>1386.0290234965</v>
      </c>
      <c r="F13" s="148">
        <v>527.36992184573</v>
      </c>
      <c r="H13" s="148">
        <v>445.369400199</v>
      </c>
    </row>
    <row r="14" spans="1:255" customHeight="1" ht="5.25">
      <c r="D14" s="230"/>
      <c r="F14" s="230"/>
      <c r="H14" s="230"/>
    </row>
    <row r="15" spans="1:255" customHeight="1" ht="14.25">
      <c r="B15" s="8" t="s">
        <v>141</v>
      </c>
      <c r="D15" s="106">
        <v>52005.851817807</v>
      </c>
      <c r="F15" s="286">
        <v>51671.93731959</v>
      </c>
      <c r="H15" s="106">
        <v>49856.686838533</v>
      </c>
    </row>
    <row r="16" spans="1:255" customHeight="1" ht="3">
      <c r="D16" s="230">
        <v>49961</v>
      </c>
      <c r="F16" s="148"/>
      <c r="H16" s="230"/>
    </row>
    <row r="17" spans="1:255" customHeight="1" ht="14.25">
      <c r="B17" s="3" t="s">
        <v>142</v>
      </c>
      <c r="D17" s="148">
        <v>388.0051778762</v>
      </c>
      <c r="F17" s="148">
        <v>444.63950548782</v>
      </c>
      <c r="H17" s="148">
        <v>483.79071398548</v>
      </c>
    </row>
    <row r="18" spans="1:255" customHeight="1" ht="14.25">
      <c r="B18" s="3" t="s">
        <v>143</v>
      </c>
      <c r="D18" s="148">
        <v>13951.788187234</v>
      </c>
      <c r="F18" s="148">
        <v>12296.400291487</v>
      </c>
      <c r="H18" s="148">
        <v>13160.106754479</v>
      </c>
    </row>
    <row r="19" spans="1:255" customHeight="1" ht="14.25">
      <c r="B19" s="3" t="s">
        <v>144</v>
      </c>
      <c r="D19" s="148">
        <v>102.5999356107</v>
      </c>
      <c r="F19" s="148">
        <v>116.59935640278</v>
      </c>
      <c r="H19" s="148">
        <v>103.40007143525</v>
      </c>
    </row>
    <row r="20" spans="1:255" customHeight="1" ht="14.25">
      <c r="B20" s="3" t="s">
        <v>145</v>
      </c>
      <c r="D20" s="148">
        <v>1019.6854655672</v>
      </c>
      <c r="F20" s="230">
        <v>1013.0554323678</v>
      </c>
      <c r="H20" s="148">
        <v>1871.9562423283</v>
      </c>
    </row>
    <row r="21" spans="1:255" customHeight="1" ht="14.25">
      <c r="B21" s="3" t="s">
        <v>146</v>
      </c>
      <c r="D21" s="148">
        <v>0.0</v>
      </c>
      <c r="F21" s="148">
        <v>0.0</v>
      </c>
      <c r="H21" s="148">
        <v>53.7</v>
      </c>
    </row>
    <row r="22" spans="1:255" customHeight="1" ht="3">
      <c r="D22" s="230"/>
      <c r="E22" s="230"/>
      <c r="F22" s="230"/>
      <c r="G22" s="230"/>
      <c r="H22" s="230"/>
    </row>
    <row r="23" spans="1:255" customHeight="1" ht="14.25">
      <c r="B23" s="8" t="s">
        <v>147</v>
      </c>
      <c r="D23" s="106">
        <v>15462.078766289</v>
      </c>
      <c r="F23" s="106">
        <v>13870.694585746</v>
      </c>
      <c r="H23" s="106">
        <v>15672.953782228</v>
      </c>
    </row>
    <row r="24" spans="1:255" customHeight="1" ht="3">
      <c r="D24" s="230"/>
      <c r="F24" s="230"/>
      <c r="H24" s="230"/>
    </row>
    <row r="25" spans="1:255" customHeight="1" ht="15">
      <c r="B25" s="18" t="s">
        <v>148</v>
      </c>
      <c r="C25" s="2"/>
      <c r="D25" s="231">
        <v>67467.930584096</v>
      </c>
      <c r="E25" s="2"/>
      <c r="F25" s="231">
        <v>65542.631905336</v>
      </c>
      <c r="G25" s="2"/>
      <c r="H25" s="231">
        <v>65529.640620761</v>
      </c>
      <c r="I25" s="2"/>
    </row>
    <row r="26" spans="1:255" customHeight="1" ht="14.25">
      <c r="B26" s="83" t="s">
        <v>108</v>
      </c>
      <c r="C26" s="83"/>
      <c r="D26" s="83"/>
      <c r="E26" s="83"/>
      <c r="F26" s="83"/>
      <c r="G26" s="83"/>
      <c r="H26" s="83"/>
      <c r="I26" s="83"/>
    </row>
    <row r="27" spans="1:255" customHeight="1" ht="14.25">
      <c r="B27" s="83"/>
      <c r="C27" s="83"/>
      <c r="D27" s="83"/>
      <c r="E27" s="83"/>
      <c r="F27" s="83"/>
      <c r="G27" s="83"/>
      <c r="H27" s="83"/>
      <c r="I27" s="83"/>
      <c r="J27" s="107"/>
      <c r="K27" s="107"/>
      <c r="L27" s="107"/>
    </row>
    <row r="28" spans="1:255" customHeight="1" ht="15">
      <c r="B28" s="357" t="s">
        <v>149</v>
      </c>
      <c r="C28" s="81"/>
      <c r="D28" s="359">
        <f>D5</f>
        <v>45473</v>
      </c>
      <c r="E28" s="81"/>
      <c r="F28" s="358">
        <v>2023</v>
      </c>
      <c r="G28" s="81"/>
      <c r="H28" s="358">
        <f>H5</f>
        <v>2022</v>
      </c>
      <c r="I28" s="81"/>
      <c r="J28" s="107"/>
      <c r="K28" s="107"/>
      <c r="L28" s="107"/>
    </row>
    <row r="29" spans="1:255" customHeight="1" ht="15">
      <c r="B29" s="357"/>
      <c r="C29" s="81"/>
      <c r="D29" s="358"/>
      <c r="E29" s="81"/>
      <c r="F29" s="358"/>
      <c r="G29" s="81"/>
      <c r="H29" s="358"/>
      <c r="I29" s="81"/>
    </row>
    <row r="30" spans="1:255" customHeight="1" ht="3"/>
    <row r="31" spans="1:255" customHeight="1" ht="13.5">
      <c r="B31" s="3" t="s">
        <v>150</v>
      </c>
      <c r="D31" s="232">
        <v>5274.6</v>
      </c>
      <c r="F31" s="232">
        <v>5274.6</v>
      </c>
      <c r="H31" s="232">
        <v>5274.6</v>
      </c>
    </row>
    <row r="32" spans="1:255" customHeight="1" ht="14.25">
      <c r="B32" s="3" t="s">
        <v>151</v>
      </c>
      <c r="D32" s="232">
        <v>7959.5843678498</v>
      </c>
      <c r="F32" s="232">
        <v>6568.3561923357</v>
      </c>
      <c r="H32" s="232">
        <v>5869.920319707</v>
      </c>
    </row>
    <row r="33" spans="1:255" customHeight="1" ht="14.25">
      <c r="B33" s="3" t="s">
        <v>152</v>
      </c>
      <c r="D33" s="232">
        <v>-1146.6067658877</v>
      </c>
      <c r="F33" s="232">
        <v>5282.6843184123</v>
      </c>
      <c r="H33" s="232">
        <v>2750.3228894047</v>
      </c>
    </row>
    <row r="34" spans="1:255" customHeight="1" ht="3">
      <c r="D34" s="75"/>
      <c r="F34" s="75"/>
      <c r="H34" s="75"/>
    </row>
    <row r="35" spans="1:255" customHeight="1" ht="14.25">
      <c r="B35" s="8" t="s">
        <v>153</v>
      </c>
      <c r="D35" s="233">
        <v>12087.577601962</v>
      </c>
      <c r="F35" s="233">
        <v>17125.640510748</v>
      </c>
      <c r="H35" s="233">
        <v>13894.843209112</v>
      </c>
    </row>
    <row r="36" spans="1:255" customHeight="1" ht="3">
      <c r="D36" s="75"/>
      <c r="F36" s="75"/>
      <c r="H36" s="75"/>
    </row>
    <row r="37" spans="1:255" customHeight="1" ht="14.25">
      <c r="B37" s="8" t="s">
        <v>154</v>
      </c>
      <c r="D37" s="233">
        <v>3554.2852253904</v>
      </c>
      <c r="F37" s="233">
        <v>3878.435393917</v>
      </c>
      <c r="H37" s="233">
        <v>4106.9186963091</v>
      </c>
    </row>
    <row r="38" spans="1:255" customHeight="1" ht="3">
      <c r="D38" s="75"/>
      <c r="F38" s="75"/>
      <c r="H38" s="75"/>
    </row>
    <row r="39" spans="1:255" customHeight="1" ht="14.25">
      <c r="B39" s="8" t="s">
        <v>155</v>
      </c>
      <c r="D39" s="233">
        <v>15641.862827352</v>
      </c>
      <c r="F39" s="233">
        <v>21004.075904665</v>
      </c>
      <c r="H39" s="233">
        <v>18001.761905421</v>
      </c>
    </row>
    <row r="40" spans="1:255" customHeight="1" ht="3">
      <c r="D40" s="75"/>
      <c r="F40" s="75"/>
      <c r="H40" s="75"/>
    </row>
    <row r="41" spans="1:255" customHeight="1" ht="14.25">
      <c r="B41" s="3" t="s">
        <v>156</v>
      </c>
      <c r="D41" s="92">
        <v>624.19429996541</v>
      </c>
      <c r="F41" s="92">
        <v>611.55850928931</v>
      </c>
      <c r="H41" s="92">
        <v>584.72907642372</v>
      </c>
    </row>
    <row r="42" spans="1:255" customHeight="1" ht="14.25">
      <c r="B42" s="3" t="s">
        <v>157</v>
      </c>
      <c r="D42" s="92">
        <v>4115.3038730782</v>
      </c>
      <c r="F42" s="92">
        <v>4179.5350185125</v>
      </c>
      <c r="H42" s="92">
        <v>4324.9220571346</v>
      </c>
    </row>
    <row r="43" spans="1:255" customHeight="1" ht="14.25">
      <c r="B43" s="3" t="s">
        <v>158</v>
      </c>
      <c r="D43" s="92">
        <v>81.40980148258</v>
      </c>
      <c r="F43" s="92">
        <v>76.516474624665</v>
      </c>
      <c r="H43" s="92">
        <v>82.823195257083</v>
      </c>
    </row>
    <row r="44" spans="1:255" customHeight="1" ht="14.25">
      <c r="B44" s="3" t="s">
        <v>159</v>
      </c>
      <c r="D44" s="92">
        <v>0.0</v>
      </c>
      <c r="F44" s="92">
        <v>0.0</v>
      </c>
      <c r="H44" s="92">
        <v>0.0</v>
      </c>
    </row>
    <row r="45" spans="1:255" customHeight="1" ht="3">
      <c r="D45" s="75"/>
      <c r="F45" s="75"/>
      <c r="H45" s="75"/>
    </row>
    <row r="46" spans="1:255" customHeight="1" ht="14.25">
      <c r="B46" s="8" t="s">
        <v>160</v>
      </c>
      <c r="D46" s="233">
        <v>4820.9079745262</v>
      </c>
      <c r="F46" s="233">
        <v>4867.6100024265</v>
      </c>
      <c r="H46" s="233">
        <v>4992.4743288155</v>
      </c>
    </row>
    <row r="47" spans="1:255" customHeight="1" ht="3">
      <c r="D47" s="75"/>
      <c r="F47" s="75"/>
      <c r="H47" s="75"/>
    </row>
    <row r="48" spans="1:255" customHeight="1" ht="14.25">
      <c r="B48" s="3" t="s">
        <v>161</v>
      </c>
      <c r="D48" s="92">
        <v>27598.839888465</v>
      </c>
      <c r="F48" s="92">
        <v>24209.713833141</v>
      </c>
      <c r="H48" s="92">
        <v>26227.582990836</v>
      </c>
    </row>
    <row r="49" spans="1:255" customHeight="1" ht="14.25">
      <c r="B49" s="3" t="s">
        <v>162</v>
      </c>
      <c r="D49" s="92">
        <v>704.65270399987</v>
      </c>
      <c r="F49" s="92">
        <v>780.78162689779</v>
      </c>
      <c r="H49" s="92">
        <v>1178.6023332746</v>
      </c>
    </row>
    <row r="50" spans="1:255" customHeight="1" ht="14.25">
      <c r="B50" s="3" t="s">
        <v>163</v>
      </c>
      <c r="D50" s="92">
        <v>7387.9919531763</v>
      </c>
      <c r="F50" s="92">
        <v>1452.1778088318</v>
      </c>
      <c r="H50" s="92">
        <v>1208.809373458</v>
      </c>
    </row>
    <row r="51" spans="1:255" customHeight="1" ht="14.25">
      <c r="B51" s="3" t="s">
        <v>164</v>
      </c>
      <c r="D51" s="92">
        <v>11313.711432841</v>
      </c>
      <c r="F51" s="92">
        <v>13228.274060495</v>
      </c>
      <c r="H51" s="92">
        <v>13920.409688956</v>
      </c>
    </row>
    <row r="52" spans="1:255" customHeight="1" ht="3">
      <c r="D52" s="75"/>
      <c r="F52" s="75"/>
      <c r="H52" s="75"/>
    </row>
    <row r="53" spans="1:255" customHeight="1" ht="14.25">
      <c r="B53" s="8" t="s">
        <v>165</v>
      </c>
      <c r="D53" s="233">
        <v>47005.195978482</v>
      </c>
      <c r="F53" s="233">
        <v>39670.947329366</v>
      </c>
      <c r="H53" s="233">
        <v>42535.404386525</v>
      </c>
    </row>
    <row r="54" spans="1:255" customHeight="1" ht="3">
      <c r="D54" s="75"/>
      <c r="F54" s="75"/>
      <c r="H54" s="75"/>
    </row>
    <row r="55" spans="1:255" customHeight="1" ht="15">
      <c r="B55" s="18" t="s">
        <v>166</v>
      </c>
      <c r="C55" s="2"/>
      <c r="D55" s="234">
        <v>67467.96678036</v>
      </c>
      <c r="E55" s="2"/>
      <c r="F55" s="234">
        <v>65542.633236457</v>
      </c>
      <c r="G55" s="2"/>
      <c r="H55" s="234">
        <v>65529.640620761</v>
      </c>
      <c r="I55" s="2"/>
    </row>
    <row r="56" spans="1:255" customHeight="1" ht="14.25">
      <c r="B56" s="250"/>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mergeCells>
    <mergeCell ref="B5:B6"/>
    <mergeCell ref="H28:H29"/>
    <mergeCell ref="F28:F29"/>
    <mergeCell ref="D28:D29"/>
    <mergeCell ref="H5:H6"/>
    <mergeCell ref="F5:F6"/>
    <mergeCell ref="D5:D6"/>
    <mergeCell ref="B28:B29"/>
  </mergeCells>
  <hyperlinks>
    <hyperlink ref="H2" location="Index!A1"/>
  </hyperlinks>
  <printOptions gridLines="false" gridLinesSet="true"/>
  <pageMargins left="0.25" right="0.25" top="0.75" bottom="0.75" header="0.3" footer="0.3"/>
  <pageSetup paperSize="9" orientation="landscape" scale="76" fitToHeight="1" fitToWidth="1"/>
  <headerFooter differentOddEven="false" differentFirst="false" scaleWithDoc="true" alignWithMargins="true">
    <oddHeader/>
    <oddFooter/>
    <evenHeader/>
    <evenFooter/>
    <firstHeader/>
    <first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IS42"/>
  <sheetViews>
    <sheetView tabSelected="0" workbookViewId="0" zoomScale="93" zoomScaleNormal="80" view="pageBreakPreview" showGridLines="true" showRowColHeaders="1">
      <selection activeCell="B41" sqref="B41:J41"/>
    </sheetView>
  </sheetViews>
  <sheetFormatPr customHeight="true" defaultRowHeight="14.25" defaultColWidth="0" outlineLevelRow="0" outlineLevelCol="0"/>
  <cols>
    <col min="1" max="1" width="2.7109375" customWidth="true" style="3"/>
    <col min="2" max="2" width="70" customWidth="true" style="3"/>
    <col min="3" max="3" width="1.42578125" customWidth="true" style="3"/>
    <col min="4" max="4" width="12.28515625" customWidth="true" style="3"/>
    <col min="5" max="5" width="1.42578125" customWidth="true" style="3"/>
    <col min="6" max="6" width="12.28515625" customWidth="true" style="3"/>
    <col min="7" max="7" width="1.42578125" customWidth="true" style="3"/>
    <col min="8" max="8" width="12.28515625" customWidth="true" style="3"/>
    <col min="9" max="9" width="1.42578125" customWidth="true" style="3"/>
    <col min="10" max="10" width="12.28515625" customWidth="true" style="69"/>
    <col min="11" max="11" width="1.140625" customWidth="true" style="3"/>
    <col min="12" max="12" width="11.42578125" customWidth="true" style="3"/>
    <col min="13" max="13" width="11.42578125" customWidth="true" style="3"/>
    <col min="14" max="14" width="11.42578125" customWidth="true" style="3"/>
    <col min="15" max="15" width="11.42578125" customWidth="true" style="3"/>
    <col min="16" max="16" width="11.42578125" customWidth="true" style="3"/>
    <col min="17" max="17" width="11.42578125" customWidth="true" style="3"/>
    <col min="18" max="18" width="11.42578125" customWidth="true" style="3"/>
    <col min="19" max="19" width="11.42578125" customWidth="true" style="3"/>
    <col min="20" max="20" width="11.42578125" customWidth="true" style="3"/>
    <col min="21" max="21" width="11.42578125" customWidth="true" style="3"/>
    <col min="22" max="22" width="11.42578125" customWidth="true" style="3"/>
    <col min="23" max="23" width="11.42578125" customWidth="true" style="3"/>
    <col min="24" max="24" width="11.42578125" customWidth="true" style="3"/>
    <col min="25" max="25" width="11.42578125" customWidth="true" style="3"/>
    <col min="26" max="26" width="11.42578125" customWidth="true" style="3"/>
    <col min="27" max="27" width="11.42578125" customWidth="true" style="3"/>
    <col min="28" max="28" width="11.42578125" customWidth="true" style="3"/>
    <col min="29" max="29" width="11.42578125" customWidth="true" style="3"/>
    <col min="30" max="30" width="11.42578125" customWidth="true" style="3"/>
    <col min="31" max="31" width="11.42578125" customWidth="true" style="3"/>
    <col min="32" max="32" width="11.42578125" customWidth="true" style="3"/>
    <col min="33" max="33" width="11.42578125" customWidth="true" style="3"/>
    <col min="34" max="34" width="11.42578125" customWidth="true" style="3"/>
    <col min="35" max="35" width="11.42578125" customWidth="true" style="3"/>
    <col min="36" max="36" width="11.42578125" customWidth="true" style="3"/>
    <col min="37" max="37" width="11.42578125" customWidth="true" style="3"/>
    <col min="38" max="38" width="11.42578125" customWidth="true" style="3"/>
    <col min="39" max="39" width="11.42578125" customWidth="true" style="3"/>
    <col min="40" max="40" width="11.42578125" customWidth="true" style="3"/>
    <col min="41" max="41" width="11.42578125" customWidth="true" style="3"/>
    <col min="42" max="42" width="11.42578125" customWidth="true" style="3"/>
    <col min="43" max="43" width="11.42578125" customWidth="true" style="3"/>
    <col min="44" max="44" width="11.42578125" customWidth="true" style="3"/>
    <col min="45" max="45" width="11.42578125" customWidth="true" style="3"/>
    <col min="46" max="46" width="11.42578125" customWidth="true" style="3"/>
    <col min="47" max="47" width="11.42578125" customWidth="true" style="3"/>
    <col min="48" max="48" width="11.42578125" customWidth="true" style="3"/>
    <col min="49" max="49" width="11.42578125" customWidth="true" style="3"/>
    <col min="50" max="50" width="11.42578125" customWidth="true" style="3"/>
    <col min="51" max="51" width="11.42578125" customWidth="true" style="3"/>
    <col min="52" max="52" width="11.42578125" customWidth="true" style="3"/>
    <col min="53" max="53" width="11.42578125" customWidth="true" style="3"/>
    <col min="54" max="54" width="11.42578125" customWidth="true" style="3"/>
    <col min="55" max="55" width="11.42578125" customWidth="true" style="3"/>
    <col min="56" max="56" width="11.42578125" customWidth="true" style="3"/>
    <col min="57" max="57" width="11.42578125" customWidth="true" style="3"/>
    <col min="58" max="58" width="11.42578125" customWidth="true" style="3"/>
    <col min="59" max="59" width="11.42578125" customWidth="true" style="3"/>
    <col min="60" max="60" width="11.42578125" customWidth="true" style="3"/>
    <col min="61" max="61" width="11.42578125" customWidth="true" style="3"/>
    <col min="62" max="62" width="11.42578125" customWidth="true" style="3"/>
    <col min="63" max="63" width="11.42578125" customWidth="true" style="3"/>
    <col min="64" max="64" width="11.42578125" customWidth="true" style="3"/>
    <col min="65" max="65" width="11.42578125" customWidth="true" style="3"/>
    <col min="66" max="66" width="11.42578125" customWidth="true" style="3"/>
    <col min="67" max="67" width="11.42578125" customWidth="true" style="3"/>
    <col min="68" max="68" width="11.42578125" customWidth="true" style="3"/>
    <col min="69" max="69" width="11.42578125" customWidth="true" style="3"/>
    <col min="70" max="70" width="11.42578125" customWidth="true" style="3"/>
    <col min="71" max="71" width="11.42578125" customWidth="true" style="3"/>
    <col min="72" max="72" width="11.42578125" customWidth="true" style="3"/>
    <col min="73" max="73" width="11.42578125" customWidth="true" style="3"/>
    <col min="74" max="74" width="11.42578125" customWidth="true" style="3"/>
    <col min="75" max="75" width="11.42578125" customWidth="true" style="3"/>
    <col min="76" max="76" width="11.42578125" customWidth="true" style="3"/>
    <col min="77" max="77" width="11.42578125" customWidth="true" style="3"/>
    <col min="78" max="78" width="11.42578125" customWidth="true" style="3"/>
    <col min="79" max="79" width="11.42578125" customWidth="true" style="3"/>
    <col min="80" max="80" width="11.42578125" customWidth="true" style="3"/>
    <col min="81" max="81" width="11.42578125" customWidth="true" style="3"/>
    <col min="82" max="82" width="11.42578125" customWidth="true" style="3"/>
    <col min="83" max="83" width="11.42578125" customWidth="true" style="3"/>
    <col min="84" max="84" width="11.42578125" customWidth="true" style="3"/>
    <col min="85" max="85" width="11.42578125" customWidth="true" style="3"/>
    <col min="86" max="86" width="11.42578125" customWidth="true" style="3"/>
    <col min="87" max="87" width="11.42578125" customWidth="true" style="3"/>
    <col min="88" max="88" width="11.42578125" customWidth="true" style="3"/>
    <col min="89" max="89" width="11.42578125" customWidth="true" style="3"/>
    <col min="90" max="90" width="11.42578125" customWidth="true" style="3"/>
    <col min="91" max="91" width="11.42578125" customWidth="true" style="3"/>
    <col min="92" max="92" width="11.42578125" customWidth="true" style="3"/>
    <col min="93" max="93" width="11.42578125" customWidth="true" style="3"/>
    <col min="94" max="94" width="11.42578125" customWidth="true" style="3"/>
    <col min="95" max="95" width="11.42578125" customWidth="true" style="3"/>
    <col min="96" max="96" width="11.42578125" customWidth="true" style="3"/>
    <col min="97" max="97" width="11.42578125" customWidth="true" style="3"/>
    <col min="98" max="98" width="11.42578125" customWidth="true" style="3"/>
    <col min="99" max="99" width="11.42578125" customWidth="true" style="3"/>
    <col min="100" max="100" width="11.42578125" customWidth="true" style="3"/>
    <col min="101" max="101" width="11.42578125" customWidth="true" style="3"/>
    <col min="102" max="102" width="11.42578125" customWidth="true" style="3"/>
    <col min="103" max="103" width="11.42578125" customWidth="true" style="3"/>
    <col min="104" max="104" width="11.42578125" customWidth="true" style="3"/>
    <col min="105" max="105" width="11.42578125" customWidth="true" style="3"/>
    <col min="106" max="106" width="11.42578125" customWidth="true" style="3"/>
    <col min="107" max="107" width="11.42578125" customWidth="true" style="3"/>
    <col min="108" max="108" width="11.42578125" customWidth="true" style="3"/>
    <col min="109" max="109" width="11.42578125" customWidth="true" style="3"/>
    <col min="110" max="110" width="11.42578125" customWidth="true" style="3"/>
    <col min="111" max="111" width="11.42578125" customWidth="true" style="3"/>
    <col min="112" max="112" width="11.42578125" customWidth="true" style="3"/>
    <col min="113" max="113" width="11.42578125" customWidth="true" style="3"/>
    <col min="114" max="114" width="11.42578125" customWidth="true" style="3"/>
    <col min="115" max="115" width="11.42578125" customWidth="true" style="3"/>
    <col min="116" max="116" width="11.42578125" customWidth="true" style="3"/>
    <col min="117" max="117" width="11.42578125" customWidth="true" style="3"/>
    <col min="118" max="118" width="11.42578125" customWidth="true" style="3"/>
    <col min="119" max="119" width="11.42578125" customWidth="true" style="3"/>
    <col min="120" max="120" width="11.42578125" customWidth="true" style="3"/>
    <col min="121" max="121" width="11.42578125" customWidth="true" style="3"/>
    <col min="122" max="122" width="11.42578125" customWidth="true" style="3"/>
    <col min="123" max="123" width="11.42578125" customWidth="true" style="3"/>
    <col min="124" max="124" width="11.42578125" customWidth="true" style="3"/>
    <col min="125" max="125" width="11.42578125" customWidth="true" style="3"/>
    <col min="126" max="126" width="11.42578125" customWidth="true" style="3"/>
    <col min="127" max="127" width="11.42578125" customWidth="true" style="3"/>
    <col min="128" max="128" width="11.42578125" customWidth="true" style="3"/>
    <col min="129" max="129" width="11.42578125" customWidth="true" style="3"/>
    <col min="130" max="130" width="11.42578125" customWidth="true" style="3"/>
    <col min="131" max="131" width="11.42578125" customWidth="true" style="3"/>
    <col min="132" max="132" width="11.42578125" customWidth="true" style="3"/>
    <col min="133" max="133" width="11.42578125" customWidth="true" style="3"/>
    <col min="134" max="134" width="11.42578125" customWidth="true" style="3"/>
    <col min="135" max="135" width="11.42578125" customWidth="true" style="3"/>
    <col min="136" max="136" width="11.42578125" customWidth="true" style="3"/>
    <col min="137" max="137" width="11.42578125" customWidth="true" style="3"/>
    <col min="138" max="138" width="11.42578125" customWidth="true" style="3"/>
    <col min="139" max="139" width="11.42578125" customWidth="true" style="3"/>
    <col min="140" max="140" width="11.42578125" customWidth="true" style="3"/>
    <col min="141" max="141" width="11.42578125" customWidth="true" style="3"/>
    <col min="142" max="142" width="11.42578125" customWidth="true" style="3"/>
    <col min="143" max="143" width="11.42578125" customWidth="true" style="3"/>
    <col min="144" max="144" width="11.42578125" customWidth="true" style="3"/>
    <col min="145" max="145" width="11.42578125" customWidth="true" style="3"/>
    <col min="146" max="146" width="11.42578125" customWidth="true" style="3"/>
    <col min="147" max="147" width="11.42578125" customWidth="true" style="3"/>
    <col min="148" max="148" width="11.42578125" customWidth="true" style="3"/>
    <col min="149" max="149" width="11.42578125" customWidth="true" style="3"/>
    <col min="150" max="150" width="11.42578125" customWidth="true" style="3"/>
    <col min="151" max="151" width="11.42578125" customWidth="true" style="3"/>
    <col min="152" max="152" width="11.42578125" customWidth="true" style="3"/>
    <col min="153" max="153" width="11.42578125" customWidth="true" style="3"/>
    <col min="154" max="154" width="11.42578125" customWidth="true" style="3"/>
    <col min="155" max="155" width="11.42578125" customWidth="true" style="3"/>
    <col min="156" max="156" width="11.42578125" customWidth="true" style="3"/>
    <col min="157" max="157" width="11.42578125" customWidth="true" style="3"/>
    <col min="158" max="158" width="11.42578125" customWidth="true" style="3"/>
    <col min="159" max="159" width="11.42578125" customWidth="true" style="3"/>
    <col min="160" max="160" width="11.42578125" customWidth="true" style="3"/>
    <col min="161" max="161" width="11.42578125" customWidth="true" style="3"/>
    <col min="162" max="162" width="11.42578125" customWidth="true" style="3"/>
    <col min="163" max="163" width="11.42578125" customWidth="true" style="3"/>
    <col min="164" max="164" width="11.42578125" customWidth="true" style="3"/>
    <col min="165" max="165" width="11.42578125" customWidth="true" style="3"/>
    <col min="166" max="166" width="11.42578125" customWidth="true" style="3"/>
    <col min="167" max="167" width="11.42578125" customWidth="true" style="3"/>
    <col min="168" max="168" width="11.42578125" customWidth="true" style="3"/>
    <col min="169" max="169" width="11.42578125" customWidth="true" style="3"/>
    <col min="170" max="170" width="11.42578125" customWidth="true" style="3"/>
    <col min="171" max="171" width="11.42578125" customWidth="true" style="3"/>
    <col min="172" max="172" width="11.42578125" customWidth="true" style="3"/>
    <col min="173" max="173" width="11.42578125" customWidth="true" style="3"/>
    <col min="174" max="174" width="11.42578125" customWidth="true" style="3"/>
    <col min="175" max="175" width="11.42578125" customWidth="true" style="3"/>
    <col min="176" max="176" width="11.42578125" customWidth="true" style="3"/>
    <col min="177" max="177" width="11.42578125" customWidth="true" style="3"/>
    <col min="178" max="178" width="11.42578125" customWidth="true" style="3"/>
    <col min="179" max="179" width="11.42578125" customWidth="true" style="3"/>
    <col min="180" max="180" width="11.42578125" customWidth="true" style="3"/>
    <col min="181" max="181" width="11.42578125" customWidth="true" style="3"/>
    <col min="182" max="182" width="11.42578125" customWidth="true" style="3"/>
    <col min="183" max="183" width="11.42578125" customWidth="true" style="3"/>
    <col min="184" max="184" width="11.42578125" customWidth="true" style="3"/>
    <col min="185" max="185" width="11.42578125" customWidth="true" style="3"/>
    <col min="186" max="186" width="11.42578125" customWidth="true" style="3"/>
    <col min="187" max="187" width="11.42578125" customWidth="true" style="3"/>
    <col min="188" max="188" width="11.42578125" customWidth="true" style="3"/>
    <col min="189" max="189" width="11.42578125" customWidth="true" style="3"/>
    <col min="190" max="190" width="11.42578125" customWidth="true" style="3"/>
    <col min="191" max="191" width="11.42578125" customWidth="true" style="3"/>
    <col min="192" max="192" width="11.42578125" customWidth="true" style="3"/>
    <col min="193" max="193" width="11.42578125" customWidth="true" style="3"/>
    <col min="194" max="194" width="11.42578125" customWidth="true" style="3"/>
    <col min="195" max="195" width="11.42578125" customWidth="true" style="3"/>
    <col min="196" max="196" width="11.42578125" customWidth="true" style="3"/>
    <col min="197" max="197" width="11.42578125" customWidth="true" style="3"/>
    <col min="198" max="198" width="11.42578125" customWidth="true" style="3"/>
    <col min="199" max="199" width="11.42578125" customWidth="true" style="3"/>
    <col min="200" max="200" width="11.42578125" customWidth="true" style="3"/>
    <col min="201" max="201" width="11.42578125" customWidth="true" style="3"/>
    <col min="202" max="202" width="11.42578125" customWidth="true" style="3"/>
    <col min="203" max="203" width="11.42578125" customWidth="true" style="3"/>
    <col min="204" max="204" width="11.42578125" customWidth="true" style="3"/>
    <col min="205" max="205" width="11.42578125" customWidth="true" style="3"/>
    <col min="206" max="206" width="11.42578125" customWidth="true" style="3"/>
    <col min="207" max="207" width="11.42578125" customWidth="true" style="3"/>
    <col min="208" max="208" width="11.42578125" customWidth="true" style="3"/>
    <col min="209" max="209" width="11.42578125" customWidth="true" style="3"/>
    <col min="210" max="210" width="11.42578125" customWidth="true" style="3"/>
    <col min="211" max="211" width="11.42578125" customWidth="true" style="3"/>
    <col min="212" max="212" width="11.42578125" customWidth="true" style="3"/>
    <col min="213" max="213" width="11.42578125" customWidth="true" style="3"/>
    <col min="214" max="214" width="11.42578125" customWidth="true" style="3"/>
    <col min="215" max="215" width="11.42578125" customWidth="true" style="3"/>
    <col min="216" max="216" width="11.42578125" customWidth="true" style="3"/>
    <col min="217" max="217" width="11.42578125" customWidth="true" style="3"/>
    <col min="218" max="218" width="11.42578125" customWidth="true" style="3"/>
    <col min="219" max="219" width="11.42578125" customWidth="true" style="3"/>
    <col min="220" max="220" width="11.42578125" customWidth="true" style="3"/>
    <col min="221" max="221" width="11.42578125" customWidth="true" style="3"/>
    <col min="222" max="222" width="11.42578125" customWidth="true" style="3"/>
    <col min="223" max="223" width="11.42578125" customWidth="true" style="3"/>
    <col min="224" max="224" width="11.42578125" customWidth="true" style="3"/>
    <col min="225" max="225" width="11.42578125" customWidth="true" style="3"/>
    <col min="226" max="226" width="11.42578125" customWidth="true" style="3"/>
    <col min="227" max="227" width="11.42578125" customWidth="true" style="3"/>
    <col min="228" max="228" width="11.42578125" customWidth="true" style="3"/>
    <col min="229" max="229" width="11.42578125" customWidth="true" style="3"/>
    <col min="230" max="230" width="11.42578125" customWidth="true" style="3"/>
    <col min="231" max="231" width="11.42578125" customWidth="true" style="3"/>
    <col min="232" max="232" width="11.42578125" customWidth="true" style="3"/>
    <col min="233" max="233" width="11.42578125" customWidth="true" style="3"/>
    <col min="234" max="234" width="11.42578125" customWidth="true" style="3"/>
    <col min="235" max="235" width="11.42578125" customWidth="true" style="3"/>
    <col min="236" max="236" width="11.42578125" customWidth="true" style="3"/>
    <col min="237" max="237" width="11.42578125" customWidth="true" style="3"/>
    <col min="238" max="238" width="11.42578125" customWidth="true" style="3"/>
    <col min="239" max="239" width="11.42578125" customWidth="true" style="3"/>
    <col min="240" max="240" width="11.42578125" customWidth="true" style="3"/>
    <col min="241" max="241" width="11.42578125" customWidth="true" style="3"/>
    <col min="242" max="242" width="11.42578125" customWidth="true" style="3"/>
    <col min="243" max="243" width="11.42578125" customWidth="true" style="3"/>
    <col min="244" max="244" width="11.42578125" customWidth="true" style="3"/>
    <col min="245" max="245" width="11.42578125" customWidth="true" style="3"/>
    <col min="246" max="246" width="11.42578125" customWidth="true" style="3"/>
    <col min="247" max="247" width="2.7109375" customWidth="true" style="3"/>
    <col min="248" max="248" width="70" customWidth="true" style="3"/>
    <col min="249" max="249" width="1.42578125" customWidth="true" style="3"/>
    <col min="250" max="250" width="14.7109375" customWidth="true" style="3"/>
    <col min="251" max="251" width="1.42578125" customWidth="true" style="3"/>
    <col min="252" max="252" width="14.7109375" customWidth="true" style="3"/>
    <col min="253" max="253" width="1.42578125" customWidth="true" style="3"/>
  </cols>
  <sheetData>
    <row r="1" spans="1:253" customHeight="1" ht="18">
      <c r="A1" s="3"/>
      <c r="K1" s="64"/>
    </row>
    <row r="2" spans="1:253" customHeight="1" ht="18">
      <c r="B2" s="16" t="s">
        <v>21</v>
      </c>
      <c r="C2" s="16"/>
      <c r="D2" s="16"/>
      <c r="E2" s="16"/>
      <c r="F2" s="16"/>
      <c r="G2" s="16"/>
      <c r="H2" s="16"/>
      <c r="I2" s="16"/>
      <c r="J2" s="64" t="s">
        <v>31</v>
      </c>
    </row>
    <row r="3" spans="1:253" customHeight="1" ht="15">
      <c r="B3" s="16"/>
      <c r="C3" s="16"/>
      <c r="D3" s="16"/>
      <c r="E3" s="16"/>
      <c r="F3" s="16"/>
      <c r="G3" s="16"/>
      <c r="H3" s="16"/>
      <c r="I3" s="16"/>
      <c r="J3" s="239"/>
    </row>
    <row r="4" spans="1:253" customHeight="1" ht="15"/>
    <row r="5" spans="1:253" customHeight="1" ht="15">
      <c r="B5" s="363" t="s">
        <v>167</v>
      </c>
      <c r="C5" s="205"/>
      <c r="D5" s="359" t="s">
        <v>168</v>
      </c>
      <c r="E5" s="205"/>
      <c r="F5" s="359" t="s">
        <v>169</v>
      </c>
      <c r="G5" s="205"/>
      <c r="H5" s="358">
        <v>2023</v>
      </c>
      <c r="I5" s="205"/>
      <c r="J5" s="365">
        <v>2022</v>
      </c>
      <c r="K5" s="145"/>
    </row>
    <row r="6" spans="1:253" customHeight="1" ht="15">
      <c r="B6" s="364"/>
      <c r="C6" s="206"/>
      <c r="D6" s="358"/>
      <c r="E6" s="206"/>
      <c r="F6" s="358"/>
      <c r="G6" s="206"/>
      <c r="H6" s="358"/>
      <c r="I6" s="206"/>
      <c r="J6" s="365"/>
      <c r="K6" s="145"/>
      <c r="P6" s="3" t="s">
        <v>66</v>
      </c>
    </row>
    <row r="7" spans="1:253" customHeight="1" ht="3">
      <c r="B7" s="86"/>
      <c r="C7" s="86"/>
      <c r="D7" s="86"/>
      <c r="E7" s="86"/>
      <c r="F7" s="86"/>
      <c r="G7" s="86"/>
      <c r="H7" s="86"/>
      <c r="I7" s="86"/>
      <c r="J7" s="240"/>
      <c r="K7" s="145"/>
    </row>
    <row r="8" spans="1:253" customHeight="1" ht="14.25">
      <c r="B8" s="88" t="s">
        <v>67</v>
      </c>
      <c r="C8" s="4"/>
      <c r="D8" s="106">
        <v>18260.456516999</v>
      </c>
      <c r="E8" s="4"/>
      <c r="F8" s="325">
        <v>18399.382672244</v>
      </c>
      <c r="G8" s="4"/>
      <c r="H8" s="106">
        <v>36786.10007551</v>
      </c>
      <c r="I8" s="4"/>
      <c r="J8" s="106">
        <v>35731.101437401</v>
      </c>
      <c r="K8" s="147"/>
    </row>
    <row r="9" spans="1:253" customHeight="1" ht="14.25">
      <c r="B9" s="4" t="s">
        <v>170</v>
      </c>
      <c r="C9" s="4"/>
      <c r="D9" s="148">
        <v>-2442.8225084747</v>
      </c>
      <c r="E9" s="4"/>
      <c r="F9" s="148">
        <v>-2576.0236910592</v>
      </c>
      <c r="G9" s="4"/>
      <c r="H9" s="148">
        <v>-5106.3578322938</v>
      </c>
      <c r="I9" s="4"/>
      <c r="J9" s="148">
        <v>-4939.7670992137</v>
      </c>
      <c r="K9" s="147"/>
    </row>
    <row r="10" spans="1:253" customHeight="1" ht="14.25">
      <c r="B10" s="4" t="s">
        <v>171</v>
      </c>
      <c r="C10" s="4"/>
      <c r="D10" s="148">
        <v>-1568.8234610588</v>
      </c>
      <c r="E10" s="4"/>
      <c r="F10" s="148">
        <v>-1606.6507532346</v>
      </c>
      <c r="G10" s="4"/>
      <c r="H10" s="148">
        <v>-3124.073916664</v>
      </c>
      <c r="I10" s="4"/>
      <c r="J10" s="148">
        <v>-3093.2216154061</v>
      </c>
      <c r="K10" s="147"/>
    </row>
    <row r="11" spans="1:253" customHeight="1" ht="14.25">
      <c r="B11" s="4" t="s">
        <v>172</v>
      </c>
      <c r="C11" s="4"/>
      <c r="D11" s="148">
        <v>-1746.705673369</v>
      </c>
      <c r="E11" s="4"/>
      <c r="F11" s="148">
        <v>-1782.5380057476</v>
      </c>
      <c r="G11" s="4"/>
      <c r="H11" s="148">
        <v>-3620.0838086674</v>
      </c>
      <c r="I11" s="4"/>
      <c r="J11" s="148">
        <v>-3535.3357707709</v>
      </c>
      <c r="K11" s="147"/>
    </row>
    <row r="12" spans="1:253" customHeight="1" ht="14.25">
      <c r="B12" s="4" t="s">
        <v>173</v>
      </c>
      <c r="C12" s="4"/>
      <c r="D12" s="148">
        <v>-2916.2922398579</v>
      </c>
      <c r="E12" s="4"/>
      <c r="F12" s="148">
        <v>-2955.9591372842</v>
      </c>
      <c r="G12" s="4"/>
      <c r="H12" s="148">
        <v>-5639.3421689627</v>
      </c>
      <c r="I12" s="4"/>
      <c r="J12" s="148">
        <v>-8030.9658584229</v>
      </c>
      <c r="K12" s="147"/>
    </row>
    <row r="13" spans="1:253" customHeight="1" ht="14.25">
      <c r="B13" s="4" t="s">
        <v>174</v>
      </c>
      <c r="C13" s="4"/>
      <c r="D13" s="148">
        <v>-9657.7405440316</v>
      </c>
      <c r="E13" s="4"/>
      <c r="F13" s="148">
        <v>-3594.7572662582</v>
      </c>
      <c r="G13" s="4"/>
      <c r="H13" s="148">
        <v>-7691.0602933771</v>
      </c>
      <c r="I13" s="4"/>
      <c r="J13" s="148">
        <v>-7144.7028166603</v>
      </c>
      <c r="K13" s="147"/>
    </row>
    <row r="14" spans="1:253" customHeight="1" ht="14.25">
      <c r="B14" s="88" t="s">
        <v>175</v>
      </c>
      <c r="C14" s="4"/>
      <c r="D14" s="106">
        <v>-71.927909793283</v>
      </c>
      <c r="E14" s="4"/>
      <c r="F14" s="325">
        <v>5883.45381866</v>
      </c>
      <c r="G14" s="4"/>
      <c r="H14" s="106">
        <v>11605.182055545</v>
      </c>
      <c r="I14" s="4"/>
      <c r="J14" s="106">
        <v>8987.1082769273</v>
      </c>
      <c r="K14" s="147"/>
    </row>
    <row r="15" spans="1:253" customHeight="1" ht="14.25">
      <c r="B15" s="4" t="s">
        <v>176</v>
      </c>
      <c r="C15" s="4"/>
      <c r="D15" s="148">
        <v>-0.23854527141979</v>
      </c>
      <c r="E15" s="4"/>
      <c r="F15" s="148">
        <v>-0.27974196331673</v>
      </c>
      <c r="G15" s="4"/>
      <c r="H15" s="148">
        <v>-746.52522597514</v>
      </c>
      <c r="I15" s="4"/>
      <c r="J15" s="148">
        <v>-0.43473394444814</v>
      </c>
      <c r="K15" s="147"/>
    </row>
    <row r="16" spans="1:253" customHeight="1" ht="14.25">
      <c r="B16" s="88" t="s">
        <v>177</v>
      </c>
      <c r="C16" s="4"/>
      <c r="D16" s="106">
        <v>-72.166455064703</v>
      </c>
      <c r="E16" s="4"/>
      <c r="F16" s="325">
        <v>5883.1740766967</v>
      </c>
      <c r="G16" s="4"/>
      <c r="H16" s="106">
        <v>10858.65682957</v>
      </c>
      <c r="I16" s="4"/>
      <c r="J16" s="106">
        <v>8986.6735429828</v>
      </c>
      <c r="K16" s="147"/>
    </row>
    <row r="17" spans="1:253" customHeight="1" ht="14.25">
      <c r="B17" s="4" t="s">
        <v>178</v>
      </c>
      <c r="C17" s="4"/>
      <c r="D17" s="148">
        <v>28.728616836264</v>
      </c>
      <c r="E17" s="4"/>
      <c r="F17" s="148">
        <v>20.618154308347</v>
      </c>
      <c r="G17" s="4"/>
      <c r="H17" s="148">
        <v>41.949016258239</v>
      </c>
      <c r="I17" s="4"/>
      <c r="J17" s="148">
        <v>18.286452525541</v>
      </c>
      <c r="K17" s="147"/>
    </row>
    <row r="18" spans="1:253" customHeight="1" ht="14.25">
      <c r="B18" s="4" t="s">
        <v>179</v>
      </c>
      <c r="C18" s="4"/>
      <c r="D18" s="148">
        <v>-434.32325073071</v>
      </c>
      <c r="E18" s="4"/>
      <c r="F18" s="148">
        <v>-408.09334542608</v>
      </c>
      <c r="G18" s="4"/>
      <c r="H18" s="148">
        <v>-892.25323861325</v>
      </c>
      <c r="I18" s="4"/>
      <c r="J18" s="148">
        <v>-706.2996495444</v>
      </c>
      <c r="K18" s="147"/>
    </row>
    <row r="19" spans="1:253" customHeight="1" ht="14.25">
      <c r="B19" s="104" t="s">
        <v>180</v>
      </c>
      <c r="C19" s="104"/>
      <c r="D19" s="148">
        <v>-405.59463389445</v>
      </c>
      <c r="E19" s="104"/>
      <c r="F19" s="148">
        <v>-387.47519111773</v>
      </c>
      <c r="G19" s="104"/>
      <c r="H19" s="148">
        <v>-850.30422235501</v>
      </c>
      <c r="I19" s="104"/>
      <c r="J19" s="148">
        <v>-688.01319701886</v>
      </c>
      <c r="K19" s="147"/>
    </row>
    <row r="20" spans="1:253" customHeight="1" ht="14.25">
      <c r="B20" s="104" t="s">
        <v>181</v>
      </c>
      <c r="C20" s="104"/>
      <c r="D20" s="148">
        <v>-55.681286615451</v>
      </c>
      <c r="E20" s="104"/>
      <c r="F20" s="148">
        <v>-3.3219461314237</v>
      </c>
      <c r="G20" s="104"/>
      <c r="H20" s="148">
        <v>-9.1209570406954</v>
      </c>
      <c r="I20" s="104"/>
      <c r="J20" s="148">
        <v>-54.943767724094</v>
      </c>
      <c r="K20" s="147"/>
    </row>
    <row r="21" spans="1:253" customHeight="1" ht="14.25">
      <c r="B21" s="105" t="s">
        <v>182</v>
      </c>
      <c r="C21" s="104"/>
      <c r="D21" s="106">
        <v>-461.2759205099</v>
      </c>
      <c r="E21" s="104"/>
      <c r="F21" s="325">
        <v>-390.79713724916</v>
      </c>
      <c r="G21" s="104"/>
      <c r="H21" s="106">
        <v>-859.42517939571</v>
      </c>
      <c r="I21" s="104"/>
      <c r="J21" s="106">
        <v>-742.95696474295</v>
      </c>
      <c r="K21" s="149"/>
    </row>
    <row r="22" spans="1:253" customHeight="1" ht="14.25">
      <c r="B22" s="104" t="s">
        <v>183</v>
      </c>
      <c r="C22" s="104"/>
      <c r="D22" s="148">
        <v>-156.42971375051</v>
      </c>
      <c r="E22" s="104"/>
      <c r="F22" s="148">
        <v>-2147.6289346727</v>
      </c>
      <c r="G22" s="104"/>
      <c r="H22" s="148">
        <v>-3838.2731285865</v>
      </c>
      <c r="I22" s="104"/>
      <c r="J22" s="148">
        <v>-4604.4066349073</v>
      </c>
      <c r="K22" s="147"/>
    </row>
    <row r="23" spans="1:253" customHeight="1" ht="14.25">
      <c r="B23" s="105" t="s">
        <v>184</v>
      </c>
      <c r="C23" s="104"/>
      <c r="D23" s="106">
        <v>-689.87208932511</v>
      </c>
      <c r="E23" s="104"/>
      <c r="F23" s="325">
        <v>3344.7480047748</v>
      </c>
      <c r="G23" s="104"/>
      <c r="H23" s="106">
        <v>6160.9585215879</v>
      </c>
      <c r="I23" s="104"/>
      <c r="J23" s="106">
        <v>3639.3099433325</v>
      </c>
      <c r="K23" s="149"/>
    </row>
    <row r="24" spans="1:253" customHeight="1" ht="14.25">
      <c r="B24" s="104" t="s">
        <v>185</v>
      </c>
      <c r="C24" s="104"/>
      <c r="D24" s="148">
        <v>-254.82466237977</v>
      </c>
      <c r="E24" s="104"/>
      <c r="F24" s="148">
        <v>-329.95155045432</v>
      </c>
      <c r="G24" s="104"/>
      <c r="H24" s="148">
        <v>-330.84410400896</v>
      </c>
      <c r="I24" s="104"/>
      <c r="J24" s="148">
        <v>732.25263297559</v>
      </c>
      <c r="K24" s="147"/>
    </row>
    <row r="25" spans="1:253" customHeight="1" ht="14.25">
      <c r="B25" s="104" t="s">
        <v>186</v>
      </c>
      <c r="C25" s="104"/>
      <c r="D25" s="148">
        <v>0.81955507993751</v>
      </c>
      <c r="E25" s="104"/>
      <c r="F25" s="148">
        <v>0.40950178967449</v>
      </c>
      <c r="G25" s="104"/>
      <c r="H25" s="148">
        <v>-28.219578297102</v>
      </c>
      <c r="I25" s="104"/>
      <c r="J25" s="148">
        <v>-13.811596804715</v>
      </c>
      <c r="K25" s="147"/>
    </row>
    <row r="26" spans="1:253" customHeight="1" ht="14.25">
      <c r="B26" s="105" t="s">
        <v>187</v>
      </c>
      <c r="C26" s="104"/>
      <c r="D26" s="106">
        <v>-943.87719662494</v>
      </c>
      <c r="E26" s="104"/>
      <c r="F26" s="325">
        <v>3015.2059561102</v>
      </c>
      <c r="G26" s="104"/>
      <c r="H26" s="106">
        <v>5801.8948392819</v>
      </c>
      <c r="I26" s="104"/>
      <c r="J26" s="106">
        <v>4357.7509795034</v>
      </c>
      <c r="K26" s="149"/>
    </row>
    <row r="27" spans="1:253" customHeight="1" ht="3">
      <c r="B27" s="4"/>
      <c r="C27" s="4"/>
      <c r="D27" s="148"/>
      <c r="E27" s="4"/>
      <c r="F27" s="148"/>
      <c r="G27" s="4"/>
      <c r="H27" s="148"/>
      <c r="I27" s="4"/>
      <c r="J27" s="148"/>
      <c r="K27" s="147"/>
    </row>
    <row r="28" spans="1:253" customHeight="1" ht="14.25">
      <c r="B28" s="90" t="s">
        <v>184</v>
      </c>
      <c r="C28" s="33"/>
      <c r="D28" s="231">
        <v>-689.87208932511</v>
      </c>
      <c r="E28" s="33"/>
      <c r="F28" s="231">
        <v>3344.7480047748</v>
      </c>
      <c r="G28" s="33"/>
      <c r="H28" s="231">
        <v>6160.9585215879</v>
      </c>
      <c r="I28" s="33"/>
      <c r="J28" s="231">
        <v>3639.3099433325</v>
      </c>
      <c r="K28" s="150"/>
    </row>
    <row r="29" spans="1:253" customHeight="1" ht="3">
      <c r="B29" s="4"/>
      <c r="C29" s="4"/>
      <c r="D29" s="148"/>
      <c r="E29" s="4"/>
      <c r="F29" s="148"/>
      <c r="G29" s="4"/>
      <c r="H29" s="148"/>
      <c r="I29" s="4"/>
      <c r="J29" s="148"/>
      <c r="K29" s="147"/>
    </row>
    <row r="30" spans="1:253" customHeight="1" ht="14.25">
      <c r="B30" s="4" t="s">
        <v>188</v>
      </c>
      <c r="C30" s="4"/>
      <c r="D30" s="148">
        <v>-1146.6064237601</v>
      </c>
      <c r="E30" s="4"/>
      <c r="F30" s="148">
        <v>2884.6127738588</v>
      </c>
      <c r="G30" s="4"/>
      <c r="H30" s="148">
        <v>5282.6846605399</v>
      </c>
      <c r="I30" s="4"/>
      <c r="J30" s="148">
        <v>2750.3232315323</v>
      </c>
      <c r="K30" s="147"/>
    </row>
    <row r="31" spans="1:253" customHeight="1" ht="14.25">
      <c r="B31" s="4" t="s">
        <v>154</v>
      </c>
      <c r="C31" s="4"/>
      <c r="D31" s="148">
        <v>456.73433443502</v>
      </c>
      <c r="E31" s="4"/>
      <c r="F31" s="148">
        <v>460.13523091607</v>
      </c>
      <c r="G31" s="4"/>
      <c r="H31" s="148">
        <v>878.27386104797</v>
      </c>
      <c r="I31" s="4"/>
      <c r="J31" s="148">
        <v>888.98671180026</v>
      </c>
      <c r="K31" s="147"/>
    </row>
    <row r="32" spans="1:253" customHeight="1" ht="3">
      <c r="B32" s="4"/>
      <c r="C32" s="4"/>
      <c r="D32" s="148"/>
      <c r="E32" s="4"/>
      <c r="F32" s="148"/>
      <c r="G32" s="4"/>
      <c r="H32" s="148"/>
      <c r="I32" s="4"/>
      <c r="J32" s="92"/>
      <c r="K32" s="147"/>
    </row>
    <row r="33" spans="1:253" customHeight="1" ht="14.25">
      <c r="B33" s="27"/>
      <c r="C33" s="27"/>
      <c r="D33" s="89"/>
      <c r="E33" s="27"/>
      <c r="F33" s="326"/>
      <c r="G33" s="27"/>
      <c r="H33" s="89"/>
      <c r="I33" s="27"/>
      <c r="J33" s="27"/>
      <c r="K33" s="89"/>
    </row>
    <row r="34" spans="1:253" customHeight="1" ht="15">
      <c r="B34" s="357" t="s">
        <v>189</v>
      </c>
      <c r="C34" s="81"/>
      <c r="D34" s="359" t="str">
        <f>D5</f>
        <v>S1 2024</v>
      </c>
      <c r="E34" s="81"/>
      <c r="F34" s="360" t="str">
        <f>F5</f>
        <v>S1 2023</v>
      </c>
      <c r="G34" s="81"/>
      <c r="H34" s="358">
        <f>H5</f>
        <v>2023</v>
      </c>
      <c r="I34" s="81"/>
      <c r="J34" s="358">
        <f>J5</f>
        <v>2022</v>
      </c>
      <c r="K34" s="146"/>
    </row>
    <row r="35" spans="1:253" customHeight="1" ht="15">
      <c r="B35" s="357"/>
      <c r="C35" s="81"/>
      <c r="D35" s="358"/>
      <c r="E35" s="81"/>
      <c r="F35" s="361"/>
      <c r="G35" s="81"/>
      <c r="H35" s="358"/>
      <c r="I35" s="81"/>
      <c r="J35" s="358"/>
      <c r="K35" s="146"/>
    </row>
    <row r="36" spans="1:253" customHeight="1" ht="14.25">
      <c r="B36" s="108" t="s">
        <v>190</v>
      </c>
      <c r="C36" s="108"/>
      <c r="D36" s="148">
        <v>-1146.6064237601</v>
      </c>
      <c r="E36" s="108"/>
      <c r="F36" s="148">
        <v>2884.6127738588</v>
      </c>
      <c r="G36" s="108"/>
      <c r="H36" s="148">
        <v>5282.6846605399</v>
      </c>
      <c r="I36" s="108"/>
      <c r="J36" s="148">
        <v>2750.3232315323</v>
      </c>
      <c r="K36" s="147"/>
    </row>
    <row r="37" spans="1:253" customHeight="1" ht="14.25">
      <c r="B37" s="91" t="s">
        <v>191</v>
      </c>
      <c r="C37" s="91"/>
      <c r="D37" s="148">
        <v>879095340.0</v>
      </c>
      <c r="E37" s="91"/>
      <c r="F37" s="148">
        <v>879095340.0</v>
      </c>
      <c r="G37" s="91"/>
      <c r="H37" s="148">
        <v>879095340.0</v>
      </c>
      <c r="I37" s="91"/>
      <c r="J37" s="148">
        <v>879095340.0</v>
      </c>
      <c r="K37" s="147"/>
    </row>
    <row r="38" spans="1:253" customHeight="1" ht="3">
      <c r="B38" s="91"/>
      <c r="C38" s="91"/>
      <c r="D38" s="245"/>
      <c r="E38" s="91"/>
      <c r="F38" s="245"/>
      <c r="G38" s="91"/>
      <c r="H38" s="245"/>
      <c r="I38" s="91"/>
      <c r="J38" s="245"/>
      <c r="K38" s="147"/>
    </row>
    <row r="39" spans="1:253" customHeight="1" ht="14.25">
      <c r="B39" s="90" t="s">
        <v>192</v>
      </c>
      <c r="C39" s="33"/>
      <c r="D39" s="235">
        <v>-1.3043026979988</v>
      </c>
      <c r="E39" s="33"/>
      <c r="F39" s="235">
        <v>3.2813423557208</v>
      </c>
      <c r="G39" s="33"/>
      <c r="H39" s="235">
        <v>6.0092283739554</v>
      </c>
      <c r="I39" s="33"/>
      <c r="J39" s="235">
        <v>3.1285835635669</v>
      </c>
      <c r="K39" s="151"/>
    </row>
    <row r="40" spans="1:253" customHeight="1" ht="14.25">
      <c r="B40" s="90" t="s">
        <v>193</v>
      </c>
      <c r="C40" s="33"/>
      <c r="D40" s="235">
        <v>-1.3043026979988</v>
      </c>
      <c r="E40" s="33"/>
      <c r="F40" s="235">
        <v>3.2813423557208</v>
      </c>
      <c r="G40" s="33"/>
      <c r="H40" s="235">
        <v>6.0092283739554</v>
      </c>
      <c r="I40" s="33"/>
      <c r="J40" s="235">
        <v>3.1285835635669</v>
      </c>
      <c r="K40" s="151"/>
    </row>
    <row r="41" spans="1:253" customHeight="1" ht="24.75">
      <c r="B41" s="362" t="s">
        <v>194</v>
      </c>
      <c r="C41" s="362"/>
      <c r="D41" s="362"/>
      <c r="E41" s="362"/>
      <c r="F41" s="362"/>
      <c r="G41" s="362"/>
      <c r="H41" s="362"/>
      <c r="I41" s="362"/>
      <c r="J41" s="362"/>
      <c r="K41" s="84"/>
    </row>
    <row r="42" spans="1:253" customHeight="1" ht="14.25">
      <c r="B42" s="287"/>
      <c r="C42" s="269"/>
      <c r="D42" s="269"/>
      <c r="E42" s="269"/>
      <c r="F42" s="269"/>
      <c r="G42" s="269"/>
      <c r="H42" s="269"/>
      <c r="I42" s="269"/>
      <c r="J42" s="269"/>
      <c r="K42" s="269"/>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mergeCells>
    <mergeCell ref="F5:F6"/>
    <mergeCell ref="F34:F35"/>
    <mergeCell ref="B41:J41"/>
    <mergeCell ref="B5:B6"/>
    <mergeCell ref="B34:B35"/>
    <mergeCell ref="H5:H6"/>
    <mergeCell ref="J5:J6"/>
    <mergeCell ref="H34:H35"/>
    <mergeCell ref="J34:J35"/>
    <mergeCell ref="D5:D6"/>
    <mergeCell ref="D34:D35"/>
  </mergeCells>
  <hyperlinks>
    <hyperlink ref="J2" location="Index!A1"/>
  </hyperlinks>
  <printOptions gridLines="false" gridLinesSet="true"/>
  <pageMargins left="0.25" right="0.25" top="0.75" bottom="0.75" header="0.3" footer="0.3"/>
  <pageSetup paperSize="9" orientation="landscape" scale="83" fitToHeight="1" fitToWidth="1"/>
  <headerFooter differentOddEven="false" differentFirst="false" scaleWithDoc="true" alignWithMargins="true">
    <oddHeader/>
    <oddFooter/>
    <evenHeader/>
    <evenFooter/>
    <firstHeader/>
    <first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IU55"/>
  <sheetViews>
    <sheetView tabSelected="0" workbookViewId="0" zoomScale="96" zoomScaleNormal="80" view="pageBreakPreview" showGridLines="true" showRowColHeaders="1">
      <selection activeCell="G22" sqref="G22"/>
    </sheetView>
  </sheetViews>
  <sheetFormatPr customHeight="true" defaultRowHeight="14.25" defaultColWidth="2.7109375" outlineLevelRow="0" outlineLevelCol="0"/>
  <cols>
    <col min="1" max="1" width="2.7109375" style="3"/>
    <col min="2" max="2" width="75.28515625" customWidth="true" style="3"/>
    <col min="3" max="3" width="1.42578125" hidden="true" customWidth="true" style="3"/>
    <col min="4" max="4" width="15.42578125" hidden="true" customWidth="true" style="3"/>
    <col min="5" max="5" width="16.42578125" customWidth="true" style="3"/>
    <col min="6" max="6" width="1" customWidth="true" style="3"/>
    <col min="7" max="7" width="11.85546875" customWidth="true" style="3"/>
    <col min="8" max="8" width="1" customWidth="true" style="3"/>
    <col min="9" max="9" width="12.28515625" customWidth="true" style="3"/>
    <col min="10" max="10" width="1" customWidth="true" style="3"/>
    <col min="11" max="11" width="11.85546875" customWidth="true" style="3"/>
    <col min="12" max="12" width="1" customWidth="true" style="3"/>
    <col min="13" max="13" width="11.85546875" customWidth="true" style="3"/>
    <col min="14" max="14" width="1" customWidth="true" style="3"/>
    <col min="15" max="15" width="11.42578125" customWidth="true" style="3"/>
    <col min="16" max="16" width="11.42578125" customWidth="true" style="3"/>
    <col min="17" max="17" width="11.42578125" customWidth="true" style="3"/>
    <col min="18" max="18" width="11.42578125" customWidth="true" style="3"/>
    <col min="19" max="19" width="11.42578125" customWidth="true" style="3"/>
    <col min="20" max="20" width="11.42578125" customWidth="true" style="3"/>
    <col min="21" max="21" width="11.42578125" customWidth="true" style="3"/>
    <col min="22" max="22" width="11.42578125" customWidth="true" style="3"/>
    <col min="23" max="23" width="11.42578125" customWidth="true" style="3"/>
    <col min="24" max="24" width="11.42578125" customWidth="true" style="3"/>
    <col min="25" max="25" width="11.42578125" customWidth="true" style="3"/>
    <col min="26" max="26" width="11.42578125" customWidth="true" style="3"/>
    <col min="27" max="27" width="11.42578125" customWidth="true" style="3"/>
    <col min="28" max="28" width="11.42578125" customWidth="true" style="3"/>
    <col min="29" max="29" width="11.42578125" customWidth="true" style="3"/>
    <col min="30" max="30" width="11.42578125" customWidth="true" style="3"/>
    <col min="31" max="31" width="11.42578125" customWidth="true" style="3"/>
    <col min="32" max="32" width="11.42578125" customWidth="true" style="3"/>
    <col min="33" max="33" width="11.42578125" customWidth="true" style="3"/>
    <col min="34" max="34" width="11.42578125" customWidth="true" style="3"/>
    <col min="35" max="35" width="11.42578125" customWidth="true" style="3"/>
    <col min="36" max="36" width="11.42578125" customWidth="true" style="3"/>
    <col min="37" max="37" width="11.42578125" customWidth="true" style="3"/>
    <col min="38" max="38" width="11.42578125" customWidth="true" style="3"/>
    <col min="39" max="39" width="11.42578125" customWidth="true" style="3"/>
    <col min="40" max="40" width="11.42578125" customWidth="true" style="3"/>
    <col min="41" max="41" width="11.42578125" customWidth="true" style="3"/>
    <col min="42" max="42" width="11.42578125" customWidth="true" style="3"/>
    <col min="43" max="43" width="11.42578125" customWidth="true" style="3"/>
    <col min="44" max="44" width="11.42578125" customWidth="true" style="3"/>
    <col min="45" max="45" width="11.42578125" customWidth="true" style="3"/>
    <col min="46" max="46" width="11.42578125" customWidth="true" style="3"/>
    <col min="47" max="47" width="11.42578125" customWidth="true" style="3"/>
    <col min="48" max="48" width="11.42578125" customWidth="true" style="3"/>
    <col min="49" max="49" width="11.42578125" customWidth="true" style="3"/>
    <col min="50" max="50" width="11.42578125" customWidth="true" style="3"/>
    <col min="51" max="51" width="11.42578125" customWidth="true" style="3"/>
    <col min="52" max="52" width="11.42578125" customWidth="true" style="3"/>
    <col min="53" max="53" width="11.42578125" customWidth="true" style="3"/>
    <col min="54" max="54" width="11.42578125" customWidth="true" style="3"/>
    <col min="55" max="55" width="11.42578125" customWidth="true" style="3"/>
    <col min="56" max="56" width="11.42578125" customWidth="true" style="3"/>
    <col min="57" max="57" width="11.42578125" customWidth="true" style="3"/>
    <col min="58" max="58" width="11.42578125" customWidth="true" style="3"/>
    <col min="59" max="59" width="11.42578125" customWidth="true" style="3"/>
    <col min="60" max="60" width="11.42578125" customWidth="true" style="3"/>
    <col min="61" max="61" width="11.42578125" customWidth="true" style="3"/>
    <col min="62" max="62" width="11.42578125" customWidth="true" style="3"/>
    <col min="63" max="63" width="11.42578125" customWidth="true" style="3"/>
    <col min="64" max="64" width="11.42578125" customWidth="true" style="3"/>
    <col min="65" max="65" width="11.42578125" customWidth="true" style="3"/>
    <col min="66" max="66" width="11.42578125" customWidth="true" style="3"/>
    <col min="67" max="67" width="11.42578125" customWidth="true" style="3"/>
    <col min="68" max="68" width="11.42578125" customWidth="true" style="3"/>
    <col min="69" max="69" width="11.42578125" customWidth="true" style="3"/>
    <col min="70" max="70" width="11.42578125" customWidth="true" style="3"/>
    <col min="71" max="71" width="11.42578125" customWidth="true" style="3"/>
    <col min="72" max="72" width="11.42578125" customWidth="true" style="3"/>
    <col min="73" max="73" width="11.42578125" customWidth="true" style="3"/>
    <col min="74" max="74" width="11.42578125" customWidth="true" style="3"/>
    <col min="75" max="75" width="11.42578125" customWidth="true" style="3"/>
    <col min="76" max="76" width="11.42578125" customWidth="true" style="3"/>
    <col min="77" max="77" width="11.42578125" customWidth="true" style="3"/>
    <col min="78" max="78" width="11.42578125" customWidth="true" style="3"/>
    <col min="79" max="79" width="11.42578125" customWidth="true" style="3"/>
    <col min="80" max="80" width="11.42578125" customWidth="true" style="3"/>
    <col min="81" max="81" width="11.42578125" customWidth="true" style="3"/>
    <col min="82" max="82" width="11.42578125" customWidth="true" style="3"/>
    <col min="83" max="83" width="11.42578125" customWidth="true" style="3"/>
    <col min="84" max="84" width="11.42578125" customWidth="true" style="3"/>
    <col min="85" max="85" width="11.42578125" customWidth="true" style="3"/>
    <col min="86" max="86" width="11.42578125" customWidth="true" style="3"/>
    <col min="87" max="87" width="11.42578125" customWidth="true" style="3"/>
    <col min="88" max="88" width="11.42578125" customWidth="true" style="3"/>
    <col min="89" max="89" width="11.42578125" customWidth="true" style="3"/>
    <col min="90" max="90" width="11.42578125" customWidth="true" style="3"/>
    <col min="91" max="91" width="11.42578125" customWidth="true" style="3"/>
    <col min="92" max="92" width="11.42578125" customWidth="true" style="3"/>
    <col min="93" max="93" width="11.42578125" customWidth="true" style="3"/>
    <col min="94" max="94" width="11.42578125" customWidth="true" style="3"/>
    <col min="95" max="95" width="11.42578125" customWidth="true" style="3"/>
    <col min="96" max="96" width="11.42578125" customWidth="true" style="3"/>
    <col min="97" max="97" width="11.42578125" customWidth="true" style="3"/>
    <col min="98" max="98" width="11.42578125" customWidth="true" style="3"/>
    <col min="99" max="99" width="11.42578125" customWidth="true" style="3"/>
    <col min="100" max="100" width="11.42578125" customWidth="true" style="3"/>
    <col min="101" max="101" width="11.42578125" customWidth="true" style="3"/>
    <col min="102" max="102" width="11.42578125" customWidth="true" style="3"/>
    <col min="103" max="103" width="11.42578125" customWidth="true" style="3"/>
    <col min="104" max="104" width="11.42578125" customWidth="true" style="3"/>
    <col min="105" max="105" width="11.42578125" customWidth="true" style="3"/>
    <col min="106" max="106" width="11.42578125" customWidth="true" style="3"/>
    <col min="107" max="107" width="11.42578125" customWidth="true" style="3"/>
    <col min="108" max="108" width="11.42578125" customWidth="true" style="3"/>
    <col min="109" max="109" width="11.42578125" customWidth="true" style="3"/>
    <col min="110" max="110" width="11.42578125" customWidth="true" style="3"/>
    <col min="111" max="111" width="11.42578125" customWidth="true" style="3"/>
    <col min="112" max="112" width="11.42578125" customWidth="true" style="3"/>
    <col min="113" max="113" width="11.42578125" customWidth="true" style="3"/>
    <col min="114" max="114" width="11.42578125" customWidth="true" style="3"/>
    <col min="115" max="115" width="11.42578125" customWidth="true" style="3"/>
    <col min="116" max="116" width="11.42578125" customWidth="true" style="3"/>
    <col min="117" max="117" width="11.42578125" customWidth="true" style="3"/>
    <col min="118" max="118" width="11.42578125" customWidth="true" style="3"/>
    <col min="119" max="119" width="11.42578125" customWidth="true" style="3"/>
    <col min="120" max="120" width="11.42578125" customWidth="true" style="3"/>
    <col min="121" max="121" width="11.42578125" customWidth="true" style="3"/>
    <col min="122" max="122" width="11.42578125" customWidth="true" style="3"/>
    <col min="123" max="123" width="11.42578125" customWidth="true" style="3"/>
    <col min="124" max="124" width="11.42578125" customWidth="true" style="3"/>
    <col min="125" max="125" width="11.42578125" customWidth="true" style="3"/>
    <col min="126" max="126" width="11.42578125" customWidth="true" style="3"/>
    <col min="127" max="127" width="11.42578125" customWidth="true" style="3"/>
    <col min="128" max="128" width="11.42578125" customWidth="true" style="3"/>
    <col min="129" max="129" width="11.42578125" customWidth="true" style="3"/>
    <col min="130" max="130" width="11.42578125" customWidth="true" style="3"/>
    <col min="131" max="131" width="11.42578125" customWidth="true" style="3"/>
    <col min="132" max="132" width="11.42578125" customWidth="true" style="3"/>
    <col min="133" max="133" width="11.42578125" customWidth="true" style="3"/>
    <col min="134" max="134" width="11.42578125" customWidth="true" style="3"/>
    <col min="135" max="135" width="11.42578125" customWidth="true" style="3"/>
    <col min="136" max="136" width="11.42578125" customWidth="true" style="3"/>
    <col min="137" max="137" width="11.42578125" customWidth="true" style="3"/>
    <col min="138" max="138" width="11.42578125" customWidth="true" style="3"/>
    <col min="139" max="139" width="11.42578125" customWidth="true" style="3"/>
    <col min="140" max="140" width="11.42578125" customWidth="true" style="3"/>
    <col min="141" max="141" width="11.42578125" customWidth="true" style="3"/>
    <col min="142" max="142" width="11.42578125" customWidth="true" style="3"/>
    <col min="143" max="143" width="11.42578125" customWidth="true" style="3"/>
    <col min="144" max="144" width="11.42578125" customWidth="true" style="3"/>
    <col min="145" max="145" width="11.42578125" customWidth="true" style="3"/>
    <col min="146" max="146" width="11.42578125" customWidth="true" style="3"/>
    <col min="147" max="147" width="11.42578125" customWidth="true" style="3"/>
    <col min="148" max="148" width="11.42578125" customWidth="true" style="3"/>
    <col min="149" max="149" width="11.42578125" customWidth="true" style="3"/>
    <col min="150" max="150" width="11.42578125" customWidth="true" style="3"/>
    <col min="151" max="151" width="11.42578125" customWidth="true" style="3"/>
    <col min="152" max="152" width="11.42578125" customWidth="true" style="3"/>
    <col min="153" max="153" width="11.42578125" customWidth="true" style="3"/>
    <col min="154" max="154" width="11.42578125" customWidth="true" style="3"/>
    <col min="155" max="155" width="11.42578125" customWidth="true" style="3"/>
    <col min="156" max="156" width="11.42578125" customWidth="true" style="3"/>
    <col min="157" max="157" width="11.42578125" customWidth="true" style="3"/>
    <col min="158" max="158" width="11.42578125" customWidth="true" style="3"/>
    <col min="159" max="159" width="11.42578125" customWidth="true" style="3"/>
    <col min="160" max="160" width="11.42578125" customWidth="true" style="3"/>
    <col min="161" max="161" width="11.42578125" customWidth="true" style="3"/>
    <col min="162" max="162" width="11.42578125" customWidth="true" style="3"/>
    <col min="163" max="163" width="11.42578125" customWidth="true" style="3"/>
    <col min="164" max="164" width="11.42578125" customWidth="true" style="3"/>
    <col min="165" max="165" width="11.42578125" customWidth="true" style="3"/>
    <col min="166" max="166" width="11.42578125" customWidth="true" style="3"/>
    <col min="167" max="167" width="11.42578125" customWidth="true" style="3"/>
    <col min="168" max="168" width="11.42578125" customWidth="true" style="3"/>
    <col min="169" max="169" width="11.42578125" customWidth="true" style="3"/>
    <col min="170" max="170" width="11.42578125" customWidth="true" style="3"/>
    <col min="171" max="171" width="11.42578125" customWidth="true" style="3"/>
    <col min="172" max="172" width="11.42578125" customWidth="true" style="3"/>
    <col min="173" max="173" width="11.42578125" customWidth="true" style="3"/>
    <col min="174" max="174" width="11.42578125" customWidth="true" style="3"/>
    <col min="175" max="175" width="11.42578125" customWidth="true" style="3"/>
    <col min="176" max="176" width="11.42578125" customWidth="true" style="3"/>
    <col min="177" max="177" width="11.42578125" customWidth="true" style="3"/>
    <col min="178" max="178" width="11.42578125" customWidth="true" style="3"/>
    <col min="179" max="179" width="11.42578125" customWidth="true" style="3"/>
    <col min="180" max="180" width="11.42578125" customWidth="true" style="3"/>
    <col min="181" max="181" width="11.42578125" customWidth="true" style="3"/>
    <col min="182" max="182" width="11.42578125" customWidth="true" style="3"/>
    <col min="183" max="183" width="11.42578125" customWidth="true" style="3"/>
    <col min="184" max="184" width="11.42578125" customWidth="true" style="3"/>
    <col min="185" max="185" width="11.42578125" customWidth="true" style="3"/>
    <col min="186" max="186" width="11.42578125" customWidth="true" style="3"/>
    <col min="187" max="187" width="11.42578125" customWidth="true" style="3"/>
    <col min="188" max="188" width="11.42578125" customWidth="true" style="3"/>
    <col min="189" max="189" width="11.42578125" customWidth="true" style="3"/>
    <col min="190" max="190" width="11.42578125" customWidth="true" style="3"/>
    <col min="191" max="191" width="11.42578125" customWidth="true" style="3"/>
    <col min="192" max="192" width="11.42578125" customWidth="true" style="3"/>
    <col min="193" max="193" width="11.42578125" customWidth="true" style="3"/>
    <col min="194" max="194" width="11.42578125" customWidth="true" style="3"/>
    <col min="195" max="195" width="11.42578125" customWidth="true" style="3"/>
    <col min="196" max="196" width="11.42578125" customWidth="true" style="3"/>
    <col min="197" max="197" width="11.42578125" customWidth="true" style="3"/>
    <col min="198" max="198" width="11.42578125" customWidth="true" style="3"/>
    <col min="199" max="199" width="11.42578125" customWidth="true" style="3"/>
    <col min="200" max="200" width="11.42578125" customWidth="true" style="3"/>
    <col min="201" max="201" width="11.42578125" customWidth="true" style="3"/>
    <col min="202" max="202" width="11.42578125" customWidth="true" style="3"/>
    <col min="203" max="203" width="11.42578125" customWidth="true" style="3"/>
    <col min="204" max="204" width="11.42578125" customWidth="true" style="3"/>
    <col min="205" max="205" width="11.42578125" customWidth="true" style="3"/>
    <col min="206" max="206" width="11.42578125" customWidth="true" style="3"/>
    <col min="207" max="207" width="11.42578125" customWidth="true" style="3"/>
    <col min="208" max="208" width="11.42578125" customWidth="true" style="3"/>
    <col min="209" max="209" width="11.42578125" customWidth="true" style="3"/>
    <col min="210" max="210" width="11.42578125" customWidth="true" style="3"/>
    <col min="211" max="211" width="11.42578125" customWidth="true" style="3"/>
    <col min="212" max="212" width="11.42578125" customWidth="true" style="3"/>
    <col min="213" max="213" width="11.42578125" customWidth="true" style="3"/>
    <col min="214" max="214" width="11.42578125" customWidth="true" style="3"/>
    <col min="215" max="215" width="11.42578125" customWidth="true" style="3"/>
    <col min="216" max="216" width="11.42578125" customWidth="true" style="3"/>
    <col min="217" max="217" width="11.42578125" customWidth="true" style="3"/>
    <col min="218" max="218" width="11.42578125" customWidth="true" style="3"/>
    <col min="219" max="219" width="11.42578125" customWidth="true" style="3"/>
    <col min="220" max="220" width="11.42578125" customWidth="true" style="3"/>
    <col min="221" max="221" width="11.42578125" customWidth="true" style="3"/>
    <col min="222" max="222" width="11.42578125" customWidth="true" style="3"/>
    <col min="223" max="223" width="11.42578125" customWidth="true" style="3"/>
    <col min="224" max="224" width="11.42578125" customWidth="true" style="3"/>
    <col min="225" max="225" width="11.42578125" customWidth="true" style="3"/>
    <col min="226" max="226" width="11.42578125" customWidth="true" style="3"/>
    <col min="227" max="227" width="11.42578125" customWidth="true" style="3"/>
    <col min="228" max="228" width="11.42578125" customWidth="true" style="3"/>
    <col min="229" max="229" width="11.42578125" customWidth="true" style="3"/>
    <col min="230" max="230" width="11.42578125" customWidth="true" style="3"/>
    <col min="231" max="231" width="11.42578125" customWidth="true" style="3"/>
    <col min="232" max="232" width="11.42578125" customWidth="true" style="3"/>
    <col min="233" max="233" width="11.42578125" customWidth="true" style="3"/>
    <col min="234" max="234" width="11.42578125" customWidth="true" style="3"/>
    <col min="235" max="235" width="11.42578125" customWidth="true" style="3"/>
    <col min="236" max="236" width="11.42578125" customWidth="true" style="3"/>
    <col min="237" max="237" width="11.42578125" customWidth="true" style="3"/>
    <col min="238" max="238" width="11.42578125" customWidth="true" style="3"/>
    <col min="239" max="239" width="11.42578125" customWidth="true" style="3"/>
    <col min="240" max="240" width="11.42578125" customWidth="true" style="3"/>
    <col min="241" max="241" width="11.42578125" customWidth="true" style="3"/>
    <col min="242" max="242" width="11.42578125" customWidth="true" style="3"/>
    <col min="243" max="243" width="11.42578125" customWidth="true" style="3"/>
    <col min="244" max="244" width="11.42578125" customWidth="true" style="3"/>
    <col min="245" max="245" width="11.42578125" customWidth="true" style="3"/>
    <col min="246" max="246" width="11.42578125" customWidth="true" style="3"/>
    <col min="247" max="247" width="11.42578125" customWidth="true" style="3"/>
    <col min="248" max="248" width="11.42578125" customWidth="true" style="3"/>
    <col min="249" max="249" width="11.42578125" customWidth="true" style="3"/>
    <col min="250" max="250" width="11.42578125" customWidth="true" style="3"/>
    <col min="251" max="251" width="11.42578125" customWidth="true" style="3"/>
    <col min="252" max="252" width="11.42578125" customWidth="true" style="3"/>
    <col min="253" max="253" width="11.42578125" customWidth="true" style="3"/>
    <col min="254" max="254" width="11.42578125" customWidth="true" style="3"/>
    <col min="255" max="255" width="11.42578125" customWidth="true" style="3"/>
  </cols>
  <sheetData>
    <row r="1" spans="1:255" customHeight="1" ht="18">
      <c r="A1" s="3"/>
    </row>
    <row r="2" spans="1:255" customHeight="1" ht="18">
      <c r="B2" s="16" t="s">
        <v>24</v>
      </c>
      <c r="M2" s="64" t="s">
        <v>31</v>
      </c>
    </row>
    <row r="3" spans="1:255" customHeight="1" ht="15">
      <c r="B3" s="16"/>
    </row>
    <row r="4" spans="1:255" customHeight="1" ht="15"/>
    <row r="5" spans="1:255" customHeight="1" ht="15">
      <c r="B5" s="366" t="s">
        <v>167</v>
      </c>
      <c r="C5" s="85"/>
      <c r="D5" s="102" t="s">
        <v>195</v>
      </c>
      <c r="E5" s="144"/>
      <c r="F5" s="87"/>
      <c r="G5" s="359" t="s">
        <v>168</v>
      </c>
      <c r="H5" s="87"/>
      <c r="I5" s="359" t="s">
        <v>169</v>
      </c>
      <c r="J5" s="87"/>
      <c r="K5" s="358">
        <v>2023</v>
      </c>
      <c r="L5" s="101"/>
      <c r="M5" s="358">
        <v>2022</v>
      </c>
      <c r="N5" s="101"/>
    </row>
    <row r="6" spans="1:255" customHeight="1" ht="15">
      <c r="B6" s="367"/>
      <c r="C6" s="85"/>
      <c r="D6" s="102"/>
      <c r="E6" s="102"/>
      <c r="F6" s="101"/>
      <c r="G6" s="358"/>
      <c r="H6" s="101"/>
      <c r="I6" s="358"/>
      <c r="J6" s="101"/>
      <c r="K6" s="358"/>
      <c r="L6" s="101"/>
      <c r="M6" s="358"/>
      <c r="N6" s="101"/>
    </row>
    <row r="7" spans="1:255" customHeight="1" ht="3">
      <c r="B7" s="86"/>
      <c r="C7" s="82"/>
      <c r="D7" s="87"/>
      <c r="E7" s="87"/>
      <c r="F7" s="87"/>
      <c r="G7" s="87"/>
      <c r="H7" s="87"/>
      <c r="I7" s="87"/>
      <c r="J7" s="87"/>
      <c r="K7" s="87"/>
      <c r="L7" s="87"/>
      <c r="M7" s="87"/>
      <c r="N7" s="87"/>
    </row>
    <row r="8" spans="1:255" customHeight="1" ht="14.25">
      <c r="B8" s="4" t="s">
        <v>196</v>
      </c>
      <c r="C8" s="93"/>
      <c r="D8" s="92">
        <v>6094</v>
      </c>
      <c r="E8" s="92"/>
      <c r="F8" s="92"/>
      <c r="G8" s="92">
        <v>-71.927909793315</v>
      </c>
      <c r="H8" s="92"/>
      <c r="I8" s="92">
        <v>5883.45381866</v>
      </c>
      <c r="J8" s="92"/>
      <c r="K8" s="92">
        <v>11605.182055545</v>
      </c>
      <c r="L8" s="92"/>
      <c r="M8" s="92">
        <v>8987.1082769272</v>
      </c>
      <c r="N8" s="92"/>
    </row>
    <row r="9" spans="1:255" customHeight="1" ht="14.25">
      <c r="B9" s="4" t="s">
        <v>197</v>
      </c>
      <c r="C9" s="93"/>
      <c r="D9" s="92">
        <v>2225</v>
      </c>
      <c r="E9" s="92"/>
      <c r="F9" s="92"/>
      <c r="G9" s="92">
        <v>9656.4405440316</v>
      </c>
      <c r="H9" s="92"/>
      <c r="I9" s="92">
        <v>3593.0471551029</v>
      </c>
      <c r="J9" s="92"/>
      <c r="K9" s="92">
        <v>6939.6932753687</v>
      </c>
      <c r="L9" s="92"/>
      <c r="M9" s="92">
        <v>7142.2651848203</v>
      </c>
      <c r="N9" s="92"/>
    </row>
    <row r="10" spans="1:255" customHeight="1" ht="3">
      <c r="B10" s="27"/>
      <c r="C10" s="94"/>
      <c r="D10" s="94"/>
      <c r="E10" s="94"/>
      <c r="F10" s="94"/>
      <c r="G10" s="227"/>
      <c r="H10" s="94"/>
      <c r="J10" s="94"/>
      <c r="K10" s="227"/>
      <c r="L10" s="94"/>
      <c r="M10" s="227"/>
      <c r="N10" s="94"/>
    </row>
    <row r="11" spans="1:255" customHeight="1" ht="14.25">
      <c r="B11" s="88" t="s">
        <v>198</v>
      </c>
      <c r="C11" s="95"/>
      <c r="D11" s="24">
        <v>8318</v>
      </c>
      <c r="E11" s="24"/>
      <c r="F11" s="12"/>
      <c r="G11" s="233">
        <v>9584.5126342383</v>
      </c>
      <c r="H11" s="12"/>
      <c r="I11" s="233">
        <v>9476.5009737629</v>
      </c>
      <c r="J11" s="12"/>
      <c r="K11" s="233">
        <v>18544.875330914</v>
      </c>
      <c r="L11" s="12"/>
      <c r="M11" s="233">
        <v>16129.373461748</v>
      </c>
      <c r="N11" s="12"/>
    </row>
    <row r="12" spans="1:255" customHeight="1" ht="3">
      <c r="B12" s="27"/>
      <c r="C12" s="94"/>
      <c r="D12" s="94"/>
      <c r="E12" s="94"/>
      <c r="F12" s="94"/>
      <c r="G12" s="236"/>
      <c r="H12" s="94"/>
      <c r="I12" s="94"/>
      <c r="J12" s="94"/>
      <c r="K12" s="236"/>
      <c r="L12" s="94"/>
      <c r="M12" s="236"/>
      <c r="N12" s="94"/>
    </row>
    <row r="13" spans="1:255" customHeight="1" ht="14.25">
      <c r="B13" s="4" t="s">
        <v>199</v>
      </c>
      <c r="C13" s="93"/>
      <c r="D13" s="92">
        <v>-671</v>
      </c>
      <c r="E13" s="92"/>
      <c r="F13" s="92"/>
      <c r="G13" s="92">
        <v>-1031.9887436388</v>
      </c>
      <c r="H13" s="92"/>
      <c r="I13" s="92">
        <v>-1399.5312218512</v>
      </c>
      <c r="J13" s="92"/>
      <c r="K13" s="92">
        <v>-1237.3301570974</v>
      </c>
      <c r="L13" s="92"/>
      <c r="M13" s="92">
        <v>-300.17337959106</v>
      </c>
      <c r="N13" s="92"/>
    </row>
    <row r="14" spans="1:255" customHeight="1" ht="3">
      <c r="B14" s="27"/>
      <c r="C14" s="94"/>
      <c r="D14" s="94"/>
      <c r="E14" s="94"/>
      <c r="F14" s="94"/>
      <c r="G14" s="236"/>
      <c r="H14" s="94"/>
      <c r="I14" s="94"/>
      <c r="J14" s="94"/>
      <c r="K14" s="236"/>
      <c r="L14" s="94"/>
      <c r="M14" s="236"/>
      <c r="N14" s="94"/>
    </row>
    <row r="15" spans="1:255" customHeight="1" ht="14.25">
      <c r="B15" s="88" t="s">
        <v>200</v>
      </c>
      <c r="C15" s="95"/>
      <c r="D15" s="24">
        <v>7647</v>
      </c>
      <c r="E15" s="24"/>
      <c r="F15" s="12"/>
      <c r="G15" s="233">
        <v>8552.5238905995</v>
      </c>
      <c r="H15" s="12"/>
      <c r="I15" s="233">
        <v>8076.9697519116</v>
      </c>
      <c r="J15" s="12"/>
      <c r="K15" s="233">
        <v>17307.545173817</v>
      </c>
      <c r="L15" s="12"/>
      <c r="M15" s="233">
        <v>15829.200082156</v>
      </c>
      <c r="N15" s="12"/>
    </row>
    <row r="16" spans="1:255" customHeight="1" ht="3">
      <c r="B16" s="27"/>
      <c r="C16" s="94"/>
      <c r="D16" s="94"/>
      <c r="E16" s="94"/>
      <c r="F16" s="94"/>
      <c r="G16" s="227"/>
      <c r="H16" s="94"/>
      <c r="I16" s="94"/>
      <c r="J16" s="94"/>
      <c r="K16" s="227"/>
      <c r="L16" s="94"/>
      <c r="M16" s="227"/>
      <c r="N16" s="94"/>
    </row>
    <row r="17" spans="1:255" customHeight="1" ht="14.25">
      <c r="B17" s="4" t="s">
        <v>201</v>
      </c>
      <c r="C17" s="93"/>
      <c r="D17" s="92">
        <v>-2124</v>
      </c>
      <c r="E17" s="92"/>
      <c r="F17" s="92"/>
      <c r="G17" s="92">
        <v>-2017.2041065844</v>
      </c>
      <c r="H17" s="92"/>
      <c r="I17" s="92">
        <v>-2517.1932285731</v>
      </c>
      <c r="J17" s="92"/>
      <c r="K17" s="92">
        <v>-4262.4070875415</v>
      </c>
      <c r="L17" s="92"/>
      <c r="M17" s="92">
        <v>-3826.8262843251</v>
      </c>
      <c r="N17" s="92"/>
    </row>
    <row r="18" spans="1:255" customHeight="1" ht="3">
      <c r="B18" s="27"/>
      <c r="C18" s="94"/>
      <c r="D18" s="94"/>
      <c r="E18" s="94"/>
      <c r="F18" s="94"/>
      <c r="G18" s="236"/>
      <c r="H18" s="94"/>
      <c r="I18" s="94"/>
      <c r="J18" s="94"/>
      <c r="K18" s="236"/>
      <c r="L18" s="94"/>
      <c r="M18" s="236"/>
      <c r="N18" s="94"/>
    </row>
    <row r="19" spans="1:255" customHeight="1" ht="14.25">
      <c r="B19" s="88" t="s">
        <v>202</v>
      </c>
      <c r="C19" s="95"/>
      <c r="D19" s="24">
        <v>5523</v>
      </c>
      <c r="E19" s="24"/>
      <c r="F19" s="12"/>
      <c r="G19" s="233">
        <v>6535.3197840151</v>
      </c>
      <c r="H19" s="12"/>
      <c r="I19" s="233">
        <v>5559.7765233385</v>
      </c>
      <c r="J19" s="12"/>
      <c r="K19" s="233">
        <v>13045.138086275</v>
      </c>
      <c r="L19" s="12"/>
      <c r="M19" s="233">
        <v>12002.373797831</v>
      </c>
      <c r="N19" s="12"/>
    </row>
    <row r="20" spans="1:255" customHeight="1" ht="3">
      <c r="B20" s="27"/>
      <c r="C20" s="94"/>
      <c r="D20" s="94"/>
      <c r="E20" s="94"/>
      <c r="F20" s="94"/>
      <c r="G20" s="236"/>
      <c r="H20" s="94"/>
      <c r="I20" s="94"/>
      <c r="J20" s="94"/>
      <c r="K20" s="236"/>
      <c r="L20" s="94"/>
      <c r="M20" s="236"/>
      <c r="N20" s="94"/>
    </row>
    <row r="21" spans="1:255" customHeight="1" ht="14.25">
      <c r="B21" s="4" t="s">
        <v>203</v>
      </c>
      <c r="C21" s="93"/>
      <c r="D21" s="92">
        <v>-2923</v>
      </c>
      <c r="E21" s="92"/>
      <c r="F21" s="92"/>
      <c r="G21" s="92">
        <v>-3719.46769111</v>
      </c>
      <c r="H21" s="92"/>
      <c r="I21" s="92">
        <v>-3203.7751732771</v>
      </c>
      <c r="J21" s="92"/>
      <c r="K21" s="92">
        <v>-7968.5052193763</v>
      </c>
      <c r="L21" s="92"/>
      <c r="M21" s="92">
        <v>-7073.2660965378</v>
      </c>
      <c r="N21" s="92"/>
    </row>
    <row r="22" spans="1:255" customHeight="1" ht="14.25">
      <c r="B22" s="4" t="s">
        <v>204</v>
      </c>
      <c r="C22" s="93"/>
      <c r="D22" s="92">
        <v>0.0</v>
      </c>
      <c r="E22" s="92"/>
      <c r="F22" s="92"/>
      <c r="G22" s="92">
        <v>0.0</v>
      </c>
      <c r="H22" s="92"/>
      <c r="I22" s="92">
        <v>0.0</v>
      </c>
      <c r="J22" s="92"/>
      <c r="K22" s="92">
        <v>0.0</v>
      </c>
      <c r="L22" s="92"/>
      <c r="M22" s="92">
        <v>0.0</v>
      </c>
      <c r="N22" s="92"/>
    </row>
    <row r="23" spans="1:255" customHeight="1" ht="14.25">
      <c r="B23" s="4" t="s">
        <v>205</v>
      </c>
      <c r="C23" s="93"/>
      <c r="D23" s="92"/>
      <c r="E23" s="92"/>
      <c r="F23" s="92"/>
      <c r="G23" s="92">
        <v>0.0</v>
      </c>
      <c r="H23" s="92"/>
      <c r="I23" s="92">
        <v>0.0</v>
      </c>
      <c r="J23" s="92"/>
      <c r="K23" s="92">
        <v>0.0</v>
      </c>
      <c r="L23" s="92"/>
      <c r="M23" s="92">
        <v>0.0</v>
      </c>
      <c r="N23" s="92"/>
    </row>
    <row r="24" spans="1:255" customHeight="1" ht="14.25">
      <c r="B24" s="4" t="s">
        <v>206</v>
      </c>
      <c r="C24" s="93"/>
      <c r="D24" s="92">
        <v>0.0</v>
      </c>
      <c r="E24" s="92"/>
      <c r="F24" s="92"/>
      <c r="G24" s="92">
        <v>-221.84474960375</v>
      </c>
      <c r="H24" s="92"/>
      <c r="I24" s="92">
        <v>-395.21933029544</v>
      </c>
      <c r="J24" s="92"/>
      <c r="K24" s="92">
        <v>-333.46495143688</v>
      </c>
      <c r="L24" s="92"/>
      <c r="M24" s="92">
        <v>-387.90486468119</v>
      </c>
      <c r="N24" s="92"/>
    </row>
    <row r="25" spans="1:255" customHeight="1" ht="14.25">
      <c r="B25" s="4" t="s">
        <v>207</v>
      </c>
      <c r="C25" s="93"/>
      <c r="D25" s="92">
        <v>98</v>
      </c>
      <c r="E25" s="92"/>
      <c r="F25" s="92"/>
      <c r="G25" s="92">
        <v>1.4</v>
      </c>
      <c r="H25" s="92"/>
      <c r="I25" s="92">
        <v>1.8101111553006</v>
      </c>
      <c r="J25" s="92"/>
      <c r="K25" s="92">
        <v>5.356075714695</v>
      </c>
      <c r="L25" s="92"/>
      <c r="M25" s="92">
        <v>1.8487944450497</v>
      </c>
      <c r="N25" s="92"/>
    </row>
    <row r="26" spans="1:255" customHeight="1" ht="14.25">
      <c r="B26" s="4" t="s">
        <v>208</v>
      </c>
      <c r="C26" s="93"/>
      <c r="D26" s="92">
        <v>0.0</v>
      </c>
      <c r="E26" s="92"/>
      <c r="F26" s="92"/>
      <c r="G26" s="92">
        <v>6.5323488925041</v>
      </c>
      <c r="H26" s="92"/>
      <c r="I26" s="92">
        <v>68.410391571341</v>
      </c>
      <c r="J26" s="92"/>
      <c r="K26" s="92">
        <v>8.3360271636322</v>
      </c>
      <c r="L26" s="92"/>
      <c r="M26" s="92">
        <v>7.1396135085463</v>
      </c>
      <c r="N26" s="92"/>
    </row>
    <row r="27" spans="1:255" customHeight="1" ht="14.25">
      <c r="B27" s="4" t="s">
        <v>209</v>
      </c>
      <c r="C27" s="93"/>
      <c r="D27" s="92">
        <v>1</v>
      </c>
      <c r="E27" s="92"/>
      <c r="F27" s="92"/>
      <c r="G27" s="92">
        <v>0.8</v>
      </c>
      <c r="H27" s="92"/>
      <c r="I27" s="92">
        <v>-0.036522651461922</v>
      </c>
      <c r="J27" s="92"/>
      <c r="K27" s="92">
        <v>1.5787274313843</v>
      </c>
      <c r="L27" s="92"/>
      <c r="M27" s="92">
        <v>0.67129946517996</v>
      </c>
      <c r="N27" s="92"/>
    </row>
    <row r="28" spans="1:255" customHeight="1" ht="4.5">
      <c r="B28" s="27"/>
      <c r="C28" s="94"/>
      <c r="D28" s="94"/>
      <c r="E28" s="94"/>
      <c r="F28" s="94"/>
      <c r="G28" s="236"/>
      <c r="H28" s="94"/>
      <c r="I28" s="94"/>
      <c r="J28" s="94"/>
      <c r="K28" s="236"/>
      <c r="L28" s="94"/>
      <c r="M28" s="236"/>
      <c r="N28" s="94"/>
    </row>
    <row r="29" spans="1:255" customHeight="1" ht="14.25">
      <c r="B29" s="88" t="s">
        <v>210</v>
      </c>
      <c r="C29" s="95"/>
      <c r="D29" s="24">
        <v>-2825</v>
      </c>
      <c r="E29" s="24"/>
      <c r="F29" s="12"/>
      <c r="G29" s="233">
        <v>-3932.5800918212</v>
      </c>
      <c r="H29" s="12"/>
      <c r="I29" s="233">
        <v>-3528.8105234974</v>
      </c>
      <c r="J29" s="12"/>
      <c r="K29" s="233">
        <v>-8286.6993405035</v>
      </c>
      <c r="L29" s="12"/>
      <c r="M29" s="233">
        <v>-7451.5112538002</v>
      </c>
      <c r="N29" s="12"/>
    </row>
    <row r="30" spans="1:255" customHeight="1" ht="3">
      <c r="B30" s="27"/>
      <c r="C30" s="94"/>
      <c r="D30" s="94"/>
      <c r="E30" s="94"/>
      <c r="F30" s="94"/>
      <c r="G30" s="236"/>
      <c r="H30" s="94"/>
      <c r="I30" s="94"/>
      <c r="J30" s="94"/>
      <c r="K30" s="236"/>
      <c r="L30" s="94"/>
      <c r="M30" s="236"/>
      <c r="N30" s="94"/>
    </row>
    <row r="31" spans="1:255" customHeight="1" ht="14.25">
      <c r="B31" s="4" t="s">
        <v>211</v>
      </c>
      <c r="C31" s="93"/>
      <c r="D31" s="92">
        <v>1</v>
      </c>
      <c r="E31" s="92"/>
      <c r="F31" s="92"/>
      <c r="G31" s="92">
        <v>0.0</v>
      </c>
      <c r="H31" s="92"/>
      <c r="I31" s="92">
        <v>0.0</v>
      </c>
      <c r="J31" s="92"/>
      <c r="K31" s="92">
        <v>0.0</v>
      </c>
      <c r="L31" s="92"/>
      <c r="M31" s="92">
        <v>0.0</v>
      </c>
      <c r="N31" s="92"/>
    </row>
    <row r="32" spans="1:255" customHeight="1" ht="14.25">
      <c r="B32" s="4" t="s">
        <v>212</v>
      </c>
      <c r="C32" s="93"/>
      <c r="D32" s="92">
        <v>-9301</v>
      </c>
      <c r="E32" s="92"/>
      <c r="F32" s="92"/>
      <c r="G32" s="92">
        <v>0.0</v>
      </c>
      <c r="H32" s="92"/>
      <c r="I32" s="92">
        <v>0.0</v>
      </c>
      <c r="J32" s="92"/>
      <c r="K32" s="92">
        <v>-1924.2343210716</v>
      </c>
      <c r="L32" s="92"/>
      <c r="M32" s="92">
        <v>-4201.5</v>
      </c>
      <c r="N32" s="92"/>
    </row>
    <row r="33" spans="1:255" customHeight="1" ht="14.25">
      <c r="B33" s="4" t="s">
        <v>213</v>
      </c>
      <c r="C33" s="93"/>
      <c r="D33" s="92">
        <v>-114</v>
      </c>
      <c r="E33" s="92"/>
      <c r="F33" s="92"/>
      <c r="G33" s="92">
        <v>-103.55616061287</v>
      </c>
      <c r="H33" s="92"/>
      <c r="I33" s="92">
        <v>-137.81560447311</v>
      </c>
      <c r="J33" s="92"/>
      <c r="K33" s="92">
        <v>-883.23397953774</v>
      </c>
      <c r="L33" s="92"/>
      <c r="M33" s="92">
        <v>-1089.0381941711</v>
      </c>
      <c r="N33" s="92"/>
    </row>
    <row r="34" spans="1:255" customHeight="1" ht="3">
      <c r="B34" s="27"/>
      <c r="C34" s="96"/>
      <c r="D34" s="96"/>
      <c r="E34" s="96"/>
      <c r="F34" s="96"/>
      <c r="G34" s="237"/>
      <c r="H34" s="96"/>
      <c r="I34" s="96"/>
      <c r="J34" s="96"/>
      <c r="K34" s="237"/>
      <c r="L34" s="96"/>
      <c r="M34" s="237"/>
      <c r="N34" s="96"/>
    </row>
    <row r="35" spans="1:255" customHeight="1" ht="14.25">
      <c r="B35" s="88" t="s">
        <v>214</v>
      </c>
      <c r="C35" s="95"/>
      <c r="D35" s="24">
        <v>-9414</v>
      </c>
      <c r="E35" s="24"/>
      <c r="F35" s="12"/>
      <c r="G35" s="233">
        <v>-103.57150674501</v>
      </c>
      <c r="H35" s="12"/>
      <c r="I35" s="233">
        <v>-137.81560447311</v>
      </c>
      <c r="J35" s="12"/>
      <c r="K35" s="233">
        <v>-2807.4683006094</v>
      </c>
      <c r="L35" s="12"/>
      <c r="M35" s="233">
        <v>-5290.5381941711</v>
      </c>
      <c r="N35" s="12"/>
    </row>
    <row r="36" spans="1:255" customHeight="1" ht="3">
      <c r="B36" s="27"/>
      <c r="C36" s="94"/>
      <c r="D36" s="94"/>
      <c r="E36" s="94"/>
      <c r="F36" s="94"/>
      <c r="G36" s="236"/>
      <c r="H36" s="94"/>
      <c r="I36" s="94"/>
      <c r="J36" s="94"/>
      <c r="K36" s="236"/>
      <c r="L36" s="94"/>
      <c r="M36" s="236"/>
      <c r="N36" s="94"/>
    </row>
    <row r="37" spans="1:255" customHeight="1" ht="14.25">
      <c r="B37" s="4" t="s">
        <v>215</v>
      </c>
      <c r="C37" s="93"/>
      <c r="D37" s="92">
        <v>144</v>
      </c>
      <c r="E37" s="204"/>
      <c r="F37" s="208"/>
      <c r="G37" s="249">
        <v>430.10108173828</v>
      </c>
      <c r="H37" s="208"/>
      <c r="I37" s="208">
        <v>342.72232521964</v>
      </c>
      <c r="J37" s="208"/>
      <c r="K37" s="249">
        <v>1035.7123130164</v>
      </c>
      <c r="L37" s="208"/>
      <c r="M37" s="249">
        <v>1621.1474508755</v>
      </c>
      <c r="N37" s="92"/>
    </row>
    <row r="38" spans="1:255" customHeight="1" ht="14.25">
      <c r="B38" s="4" t="s">
        <v>216</v>
      </c>
      <c r="C38" s="93"/>
      <c r="D38" s="92">
        <v>-114</v>
      </c>
      <c r="E38" s="92"/>
      <c r="F38" s="92"/>
      <c r="G38" s="92">
        <v>0.0</v>
      </c>
      <c r="H38" s="92"/>
      <c r="I38" s="92">
        <v>0.0</v>
      </c>
      <c r="J38" s="92"/>
      <c r="K38" s="249">
        <v>0.0</v>
      </c>
      <c r="L38" s="92"/>
      <c r="M38" s="249">
        <v>0.0</v>
      </c>
      <c r="N38" s="92"/>
    </row>
    <row r="39" spans="1:255" customHeight="1" ht="14.25">
      <c r="B39" s="4" t="s">
        <v>217</v>
      </c>
      <c r="C39" s="93"/>
      <c r="D39" s="92"/>
      <c r="E39" s="92"/>
      <c r="F39" s="92"/>
      <c r="G39" s="249">
        <v>0.0</v>
      </c>
      <c r="H39" s="92"/>
      <c r="I39" s="92">
        <v>0.0</v>
      </c>
      <c r="J39" s="92"/>
      <c r="K39" s="249">
        <v>8402.0210545401</v>
      </c>
      <c r="L39" s="92"/>
      <c r="M39" s="249">
        <v>2569.5389043123</v>
      </c>
      <c r="N39" s="92"/>
    </row>
    <row r="40" spans="1:255" customHeight="1" ht="14.25">
      <c r="B40" s="4" t="s">
        <v>218</v>
      </c>
      <c r="C40" s="93"/>
      <c r="D40" s="92"/>
      <c r="E40" s="92"/>
      <c r="F40" s="92"/>
      <c r="G40" s="249">
        <v>-2431.4431589641</v>
      </c>
      <c r="H40" s="92"/>
      <c r="I40" s="92">
        <v>-1706.8085103557</v>
      </c>
      <c r="J40" s="92"/>
      <c r="K40" s="249">
        <v>-10948.114960993</v>
      </c>
      <c r="L40" s="92"/>
      <c r="M40" s="249">
        <v>-2742.8994723116</v>
      </c>
      <c r="N40" s="92"/>
    </row>
    <row r="41" spans="1:255" customHeight="1" ht="14.25">
      <c r="B41" s="4" t="s">
        <v>219</v>
      </c>
      <c r="C41" s="93"/>
      <c r="D41" s="92"/>
      <c r="E41" s="92"/>
      <c r="F41" s="92"/>
      <c r="G41" s="92">
        <v>-456.8817660182</v>
      </c>
      <c r="H41" s="92"/>
      <c r="I41" s="92">
        <v>-405.80047053615</v>
      </c>
      <c r="J41" s="92"/>
      <c r="K41" s="249">
        <v>-719.17054879801</v>
      </c>
      <c r="L41" s="92"/>
      <c r="M41" s="249">
        <v>-785.94490498541</v>
      </c>
      <c r="N41" s="92"/>
    </row>
    <row r="42" spans="1:255" customHeight="1" ht="14.25">
      <c r="B42" s="4" t="s">
        <v>220</v>
      </c>
      <c r="C42" s="94"/>
      <c r="D42" s="94"/>
      <c r="E42" s="94"/>
      <c r="F42" s="94"/>
      <c r="G42" s="236">
        <v>-19.450975920895</v>
      </c>
      <c r="H42" s="94"/>
      <c r="I42" s="94">
        <v>41.85214832005</v>
      </c>
      <c r="J42" s="94"/>
      <c r="K42" s="249">
        <v>13.004841428781</v>
      </c>
      <c r="L42" s="94"/>
      <c r="M42" s="249">
        <v>-76.075919511753</v>
      </c>
      <c r="N42" s="94"/>
    </row>
    <row r="43" spans="1:255" customHeight="1" ht="14.25">
      <c r="B43" s="88" t="s">
        <v>221</v>
      </c>
      <c r="C43" s="95"/>
      <c r="D43" s="24">
        <v>6648</v>
      </c>
      <c r="E43" s="24"/>
      <c r="F43" s="12"/>
      <c r="G43" s="233">
        <v>-2477.6748191649</v>
      </c>
      <c r="H43" s="12"/>
      <c r="I43" s="233">
        <v>-1728.0345073521</v>
      </c>
      <c r="J43" s="12"/>
      <c r="K43" s="24">
        <v>-2216.5473008056</v>
      </c>
      <c r="L43" s="12"/>
      <c r="M43" s="24">
        <v>585.76605837907</v>
      </c>
      <c r="N43" s="12"/>
    </row>
    <row r="44" spans="1:255" customHeight="1" ht="3">
      <c r="B44" s="27"/>
      <c r="C44" s="94"/>
      <c r="D44" s="94"/>
      <c r="E44" s="94"/>
      <c r="F44" s="94"/>
      <c r="G44" s="236"/>
      <c r="H44" s="94"/>
      <c r="I44" s="236"/>
      <c r="J44" s="94"/>
      <c r="K44" s="236"/>
      <c r="L44" s="94"/>
      <c r="M44" s="236"/>
      <c r="N44" s="94"/>
    </row>
    <row r="45" spans="1:255" customHeight="1" ht="14.25">
      <c r="B45" s="88" t="s">
        <v>222</v>
      </c>
      <c r="C45" s="95"/>
      <c r="D45" s="24">
        <v>-2766</v>
      </c>
      <c r="E45" s="24"/>
      <c r="F45" s="12"/>
      <c r="G45" s="233">
        <v>-2581.2463259099</v>
      </c>
      <c r="H45" s="12"/>
      <c r="I45" s="233">
        <v>-1865.8501118253</v>
      </c>
      <c r="J45" s="12"/>
      <c r="K45" s="24">
        <v>-5024.015601415</v>
      </c>
      <c r="L45" s="12"/>
      <c r="M45" s="233">
        <v>-4704.7721357921</v>
      </c>
      <c r="N45" s="12"/>
    </row>
    <row r="46" spans="1:255" customHeight="1" ht="3">
      <c r="B46" s="27"/>
      <c r="C46" s="94"/>
      <c r="D46" s="94"/>
      <c r="E46" s="94"/>
      <c r="F46" s="94"/>
      <c r="G46" s="236"/>
      <c r="H46" s="94"/>
      <c r="I46" s="236"/>
      <c r="J46" s="94"/>
      <c r="K46" s="236"/>
      <c r="L46" s="94"/>
      <c r="M46" s="236"/>
      <c r="N46" s="94"/>
    </row>
    <row r="47" spans="1:255" customHeight="1" ht="14.25">
      <c r="B47" s="88" t="s">
        <v>223</v>
      </c>
      <c r="C47" s="95"/>
      <c r="D47" s="24">
        <v>-2</v>
      </c>
      <c r="E47" s="24"/>
      <c r="F47" s="12"/>
      <c r="G47" s="233">
        <v>-14.863333084498</v>
      </c>
      <c r="H47" s="12"/>
      <c r="I47" s="233">
        <v>-751.48669253618</v>
      </c>
      <c r="J47" s="12"/>
      <c r="K47" s="24">
        <v>-593.32888585513</v>
      </c>
      <c r="L47" s="12"/>
      <c r="M47" s="233">
        <v>1.3949929675441</v>
      </c>
      <c r="N47" s="12"/>
    </row>
    <row r="48" spans="1:255" customHeight="1" ht="3">
      <c r="B48" s="27"/>
      <c r="C48" s="94"/>
      <c r="D48" s="94"/>
      <c r="E48" s="94"/>
      <c r="F48" s="94"/>
      <c r="G48" s="236"/>
      <c r="H48" s="94"/>
      <c r="I48" s="236"/>
      <c r="J48" s="94"/>
      <c r="K48" s="236"/>
      <c r="L48" s="94"/>
      <c r="M48" s="236"/>
      <c r="N48" s="94"/>
    </row>
    <row r="49" spans="1:255" customHeight="1" ht="14.25">
      <c r="B49" s="88" t="s">
        <v>224</v>
      </c>
      <c r="C49" s="95"/>
      <c r="D49" s="24">
        <v>-69</v>
      </c>
      <c r="E49" s="24"/>
      <c r="F49" s="12"/>
      <c r="G49" s="233">
        <v>6.6161846862833</v>
      </c>
      <c r="H49" s="12"/>
      <c r="I49" s="233">
        <v>-586.37080452034</v>
      </c>
      <c r="J49" s="12"/>
      <c r="K49" s="24">
        <v>-858.90574149858</v>
      </c>
      <c r="L49" s="12"/>
      <c r="M49" s="233">
        <v>-152.51459879337</v>
      </c>
      <c r="N49" s="12"/>
    </row>
    <row r="50" spans="1:255" customHeight="1" ht="3">
      <c r="B50" s="27"/>
      <c r="C50" s="94"/>
      <c r="D50" s="94"/>
      <c r="E50" s="94"/>
      <c r="F50" s="94"/>
      <c r="G50" s="236"/>
      <c r="H50" s="94"/>
      <c r="I50" s="94"/>
      <c r="J50" s="94"/>
      <c r="K50" s="236"/>
      <c r="L50" s="94"/>
      <c r="M50" s="236"/>
      <c r="N50" s="94"/>
    </row>
    <row r="51" spans="1:255" customHeight="1" ht="14.25">
      <c r="B51" s="90" t="s">
        <v>225</v>
      </c>
      <c r="C51" s="98"/>
      <c r="D51" s="97">
        <v>788</v>
      </c>
      <c r="E51" s="97"/>
      <c r="F51" s="25"/>
      <c r="G51" s="238">
        <v>1013.0554323678</v>
      </c>
      <c r="H51" s="25"/>
      <c r="I51" s="238">
        <v>1871.9562423283</v>
      </c>
      <c r="J51" s="25"/>
      <c r="K51" s="238">
        <v>1871.9562423283</v>
      </c>
      <c r="L51" s="25"/>
      <c r="M51" s="238">
        <v>2024.4696312017</v>
      </c>
      <c r="N51" s="25"/>
    </row>
    <row r="52" spans="1:255" customHeight="1" ht="14.25">
      <c r="B52" s="90" t="s">
        <v>226</v>
      </c>
      <c r="C52" s="98"/>
      <c r="D52" s="97">
        <v>719</v>
      </c>
      <c r="E52" s="97"/>
      <c r="F52" s="25"/>
      <c r="G52" s="238">
        <v>1019.6854655672</v>
      </c>
      <c r="H52" s="25"/>
      <c r="I52" s="238">
        <v>1285.5854378079</v>
      </c>
      <c r="J52" s="25"/>
      <c r="K52" s="238">
        <v>1013.0554323678</v>
      </c>
      <c r="L52" s="25"/>
      <c r="M52" s="238">
        <v>1871.9562423283</v>
      </c>
      <c r="N52" s="25"/>
    </row>
    <row r="53" spans="1:255" customHeight="1" ht="14.25">
      <c r="B53" s="362" t="s">
        <v>227</v>
      </c>
      <c r="C53" s="362"/>
      <c r="D53" s="362"/>
      <c r="E53" s="362"/>
      <c r="F53" s="362"/>
      <c r="G53" s="362"/>
      <c r="H53" s="362"/>
      <c r="I53" s="362"/>
      <c r="J53" s="362"/>
      <c r="K53" s="362"/>
      <c r="L53" s="362"/>
      <c r="M53" s="362"/>
      <c r="N53" s="285"/>
    </row>
    <row r="54" spans="1:255" customHeight="1" ht="20.25" hidden="true">
      <c r="B54" s="362"/>
      <c r="C54" s="362"/>
      <c r="D54" s="362"/>
      <c r="E54" s="362"/>
      <c r="F54" s="362"/>
      <c r="G54" s="362"/>
      <c r="H54" s="362"/>
      <c r="I54" s="362"/>
      <c r="J54" s="362"/>
      <c r="K54" s="362"/>
      <c r="L54" s="362"/>
      <c r="M54" s="362"/>
      <c r="N54" s="285"/>
    </row>
    <row r="55" spans="1:255" customHeight="1" ht="14.25">
      <c r="B55" s="362"/>
      <c r="C55" s="362"/>
      <c r="D55" s="362"/>
      <c r="E55" s="362"/>
      <c r="F55" s="362"/>
      <c r="G55" s="362"/>
      <c r="H55" s="362"/>
      <c r="I55" s="362"/>
      <c r="J55" s="362"/>
      <c r="K55" s="362"/>
      <c r="L55" s="362"/>
      <c r="M55" s="362"/>
      <c r="N55" s="285"/>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mergeCells>
    <mergeCell ref="B53:M55"/>
    <mergeCell ref="B5:B6"/>
    <mergeCell ref="M5:M6"/>
    <mergeCell ref="K5:K6"/>
    <mergeCell ref="G5:G6"/>
    <mergeCell ref="I5:I6"/>
  </mergeCells>
  <hyperlinks>
    <hyperlink ref="M2" location="Index!A1"/>
  </hyperlinks>
  <printOptions gridLines="false" gridLinesSet="true"/>
  <pageMargins left="0.25" right="0.25" top="0.75" bottom="0.75" header="0.3" footer="0.3"/>
  <pageSetup paperSize="9" orientation="landscape" scale="80" fitToHeight="1" fitToWidth="1"/>
  <headerFooter differentOddEven="false" differentFirst="false" scaleWithDoc="true" alignWithMargins="true">
    <oddHeader/>
    <oddFooter/>
    <evenHeader/>
    <evenFooter/>
    <firstHeader/>
    <first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Y84"/>
  <sheetViews>
    <sheetView tabSelected="0" workbookViewId="0" zoomScale="80" zoomScaleNormal="85" view="pageBreakPreview" showGridLines="false" showRowColHeaders="1">
      <pane xSplit="4" ySplit="8" topLeftCell="I52" activePane="bottomRight" state="frozen"/>
      <selection pane="topRight"/>
      <selection pane="bottomLeft"/>
      <selection pane="bottomRight" activeCell="V83" sqref="V83"/>
    </sheetView>
  </sheetViews>
  <sheetFormatPr customHeight="true" defaultRowHeight="15" defaultColWidth="10" outlineLevelRow="0" outlineLevelCol="0"/>
  <cols>
    <col min="1" max="1" width="2.7109375" customWidth="true" style="3"/>
    <col min="2" max="2" width="2.7109375" customWidth="true" style="3"/>
    <col min="3" max="3" width="62.7109375" customWidth="true" style="213"/>
    <col min="4" max="4" width="1.42578125" customWidth="true" style="0"/>
    <col min="5" max="5" width="10.140625" hidden="true" customWidth="true" style="120"/>
    <col min="6" max="6" width="10.140625" hidden="true" customWidth="true" style="121"/>
    <col min="7" max="7" width="10.140625" hidden="true" customWidth="true" style="121"/>
    <col min="8" max="8" width="10.140625" hidden="true" customWidth="true" style="121"/>
    <col min="9" max="9" width="1.42578125" customWidth="true" style="0"/>
    <col min="10" max="10" width="12.42578125" customWidth="true" style="0"/>
    <col min="11" max="11" width="12.42578125" customWidth="true" style="0"/>
    <col min="12" max="12" width="12.42578125" customWidth="true" style="0"/>
    <col min="13" max="13" width="11.42578125" customWidth="true" style="0"/>
    <col min="14" max="14" width="0.85546875" customWidth="true" style="84"/>
    <col min="16" max="16" width="11.42578125" customWidth="true" style="0"/>
    <col min="17" max="17" width="11.42578125" customWidth="true" style="0"/>
    <col min="18" max="18" width="13.140625" customWidth="true" style="0"/>
    <col min="19" max="19" width="0.85546875" customWidth="true" style="0"/>
    <col min="20" max="20" width="13.140625" customWidth="true" style="0"/>
    <col min="21" max="21" width="14.85546875" customWidth="true" style="0"/>
  </cols>
  <sheetData>
    <row r="1" spans="1:25">
      <c r="A1" s="3"/>
    </row>
    <row r="2" spans="1:25" customHeight="1" ht="22.5"/>
    <row r="3" spans="1:25" customHeight="1" ht="18">
      <c r="C3" s="214" t="s">
        <v>228</v>
      </c>
      <c r="T3" s="64"/>
      <c r="V3" s="64" t="s">
        <v>31</v>
      </c>
    </row>
    <row r="4" spans="1:25" customHeight="1" ht="15">
      <c r="C4" s="215"/>
      <c r="D4" s="3"/>
      <c r="I4" s="3"/>
    </row>
    <row r="5" spans="1:25" customHeight="1" ht="15">
      <c r="E5" s="122"/>
    </row>
    <row r="6" spans="1:25" customHeight="1" ht="15">
      <c r="C6" s="216" t="s">
        <v>53</v>
      </c>
      <c r="E6" s="356">
        <v>2015</v>
      </c>
      <c r="F6" s="356"/>
      <c r="G6" s="356"/>
      <c r="H6" s="356"/>
      <c r="J6" s="354">
        <v>2022</v>
      </c>
      <c r="K6" s="354"/>
      <c r="L6" s="354"/>
      <c r="M6" s="354"/>
      <c r="N6" s="29"/>
      <c r="O6" s="354">
        <v>2023</v>
      </c>
      <c r="P6" s="354"/>
      <c r="Q6" s="354"/>
      <c r="R6" s="354"/>
      <c r="S6" s="289"/>
      <c r="T6" s="354">
        <v>2024</v>
      </c>
      <c r="U6" s="354"/>
      <c r="V6" s="354"/>
      <c r="W6" s="288"/>
    </row>
    <row r="7" spans="1:25" customHeight="1" ht="3" s="3" customFormat="1">
      <c r="C7" s="217"/>
      <c r="E7" s="123"/>
      <c r="F7" s="124"/>
      <c r="G7" s="120"/>
      <c r="H7" s="120"/>
      <c r="J7" s="20"/>
      <c r="K7" s="20"/>
      <c r="L7" s="20"/>
      <c r="M7" s="20"/>
      <c r="N7" s="20"/>
      <c r="O7" s="20"/>
      <c r="S7" s="290"/>
      <c r="U7" s="26"/>
    </row>
    <row r="8" spans="1:25" customHeight="1" ht="15">
      <c r="C8" s="218"/>
      <c r="D8" s="117"/>
      <c r="E8" s="32" t="s">
        <v>55</v>
      </c>
      <c r="F8" s="32" t="s">
        <v>56</v>
      </c>
      <c r="G8" s="32" t="s">
        <v>57</v>
      </c>
      <c r="H8" s="32" t="s">
        <v>58</v>
      </c>
      <c r="I8" s="117"/>
      <c r="J8" s="32" t="s">
        <v>55</v>
      </c>
      <c r="K8" s="32" t="s">
        <v>56</v>
      </c>
      <c r="L8" s="32" t="s">
        <v>57</v>
      </c>
      <c r="M8" s="32" t="s">
        <v>58</v>
      </c>
      <c r="N8" s="32"/>
      <c r="O8" s="32" t="s">
        <v>55</v>
      </c>
      <c r="P8" s="32" t="s">
        <v>56</v>
      </c>
      <c r="Q8" s="32" t="s">
        <v>57</v>
      </c>
      <c r="R8" s="32" t="s">
        <v>58</v>
      </c>
      <c r="S8" s="277"/>
      <c r="T8" s="32" t="s">
        <v>55</v>
      </c>
      <c r="U8" s="32" t="s">
        <v>56</v>
      </c>
      <c r="V8" s="32" t="s">
        <v>57</v>
      </c>
    </row>
    <row r="9" spans="1:25" customHeight="1" ht="3" s="3" customFormat="1">
      <c r="C9" s="219"/>
      <c r="E9" s="120"/>
      <c r="F9" s="125"/>
      <c r="G9" s="120"/>
      <c r="H9" s="120"/>
      <c r="J9" s="19"/>
      <c r="K9" s="19"/>
      <c r="L9" s="19"/>
      <c r="M9" s="19"/>
      <c r="N9" s="19"/>
      <c r="O9" s="19"/>
      <c r="S9" s="209"/>
    </row>
    <row r="10" spans="1:25" customHeight="1" ht="15" s="3" customFormat="1">
      <c r="B10" s="18" t="s">
        <v>229</v>
      </c>
      <c r="C10" s="220"/>
      <c r="D10" s="119"/>
      <c r="E10" s="126"/>
      <c r="F10" s="127"/>
      <c r="G10" s="126"/>
      <c r="H10" s="126"/>
      <c r="I10" s="22"/>
      <c r="J10" s="126"/>
      <c r="K10" s="126"/>
      <c r="L10" s="126"/>
      <c r="M10" s="126"/>
      <c r="N10" s="120"/>
      <c r="O10" s="126"/>
      <c r="P10" s="126"/>
      <c r="Q10" s="126"/>
      <c r="R10" s="126"/>
      <c r="S10" s="203"/>
      <c r="T10" s="126"/>
      <c r="U10" s="126"/>
      <c r="V10" s="126"/>
      <c r="W10" s="22"/>
      <c r="X10" s="22"/>
      <c r="Y10" s="26"/>
    </row>
    <row r="11" spans="1:25" customHeight="1" ht="15" s="3" customFormat="1">
      <c r="C11" s="219"/>
      <c r="E11" s="120"/>
      <c r="F11" s="125"/>
      <c r="G11" s="120"/>
      <c r="H11" s="120"/>
      <c r="J11" s="19"/>
      <c r="K11" s="19"/>
      <c r="L11" s="19"/>
      <c r="M11" s="19"/>
      <c r="N11" s="19"/>
      <c r="O11" s="19"/>
      <c r="P11" s="19"/>
      <c r="Q11" s="19"/>
      <c r="R11" s="19"/>
      <c r="S11" s="209"/>
      <c r="T11" s="19"/>
      <c r="U11" s="19"/>
      <c r="V11" s="19"/>
    </row>
    <row r="12" spans="1:25" customHeight="1" ht="15" s="3" customFormat="1">
      <c r="C12" s="210" t="s">
        <v>230</v>
      </c>
      <c r="D12" s="118"/>
      <c r="E12" s="128">
        <v>2558</v>
      </c>
      <c r="F12" s="128">
        <v>5351</v>
      </c>
      <c r="G12" s="128">
        <v>8102</v>
      </c>
      <c r="H12" s="128">
        <v>10340</v>
      </c>
      <c r="I12" s="129"/>
      <c r="J12" s="128">
        <v>4519.0042651353</v>
      </c>
      <c r="K12" s="128">
        <v>9171.0758045262</v>
      </c>
      <c r="L12" s="128">
        <v>14072.214649158</v>
      </c>
      <c r="M12" s="128">
        <v>18491.860248482</v>
      </c>
      <c r="N12" s="152"/>
      <c r="O12" s="128">
        <v>4637.0327068587</v>
      </c>
      <c r="P12" s="128">
        <v>9579.6627582509</v>
      </c>
      <c r="Q12" s="128">
        <v>14527.409986336</v>
      </c>
      <c r="R12" s="128">
        <v>19368.579973349</v>
      </c>
      <c r="S12" s="131"/>
      <c r="T12" s="128">
        <v>4655.0617717846</v>
      </c>
      <c r="U12" s="128">
        <v>9478.1739340863</v>
      </c>
      <c r="V12" s="128">
        <v>14224.534875289</v>
      </c>
    </row>
    <row r="13" spans="1:25" customHeight="1" ht="15" s="3" customFormat="1">
      <c r="C13" s="211" t="s">
        <v>231</v>
      </c>
      <c r="D13" s="118"/>
      <c r="E13" s="130">
        <v>0.0</v>
      </c>
      <c r="F13" s="130">
        <v>0.0</v>
      </c>
      <c r="G13" s="130">
        <v>0.0</v>
      </c>
      <c r="H13" s="130">
        <v>0.0</v>
      </c>
      <c r="I13" s="129"/>
      <c r="J13" s="130"/>
      <c r="K13" s="130"/>
      <c r="L13" s="130"/>
      <c r="M13" s="130"/>
      <c r="N13" s="153"/>
      <c r="O13" s="130"/>
      <c r="P13" s="130"/>
      <c r="Q13" s="130"/>
      <c r="R13" s="130"/>
      <c r="S13" s="130"/>
      <c r="T13" s="130"/>
      <c r="U13" s="130"/>
      <c r="V13" s="130"/>
    </row>
    <row r="14" spans="1:25" customHeight="1" ht="15" s="3" customFormat="1">
      <c r="C14" s="211" t="s">
        <v>232</v>
      </c>
      <c r="D14" s="118"/>
      <c r="E14" s="130"/>
      <c r="F14" s="130"/>
      <c r="G14" s="130"/>
      <c r="H14" s="130"/>
      <c r="I14" s="129"/>
      <c r="J14" s="130"/>
      <c r="K14" s="130"/>
      <c r="L14" s="130"/>
      <c r="M14" s="130">
        <v>-27.900951</v>
      </c>
      <c r="N14" s="153"/>
      <c r="O14" s="130"/>
      <c r="P14" s="130"/>
      <c r="Q14" s="130"/>
      <c r="R14" s="130"/>
      <c r="S14" s="130"/>
      <c r="T14" s="130"/>
      <c r="U14" s="130"/>
      <c r="V14" s="130"/>
    </row>
    <row r="15" spans="1:25" customHeight="1" ht="15" s="3" customFormat="1">
      <c r="C15" s="211" t="s">
        <v>233</v>
      </c>
      <c r="D15" s="118"/>
      <c r="E15" s="130"/>
      <c r="F15" s="130"/>
      <c r="G15" s="130"/>
      <c r="H15" s="130"/>
      <c r="I15" s="129"/>
      <c r="J15" s="130"/>
      <c r="K15" s="130"/>
      <c r="L15" s="130"/>
      <c r="M15" s="130"/>
      <c r="N15" s="153"/>
      <c r="O15" s="130"/>
      <c r="P15" s="130"/>
      <c r="Q15" s="130"/>
      <c r="R15" s="130"/>
      <c r="S15" s="130"/>
      <c r="T15" s="130">
        <v>-70</v>
      </c>
      <c r="U15" s="130">
        <v>0.0</v>
      </c>
      <c r="V15" s="130"/>
    </row>
    <row r="16" spans="1:25" customHeight="1" ht="15" s="3" customFormat="1">
      <c r="C16" s="210" t="s">
        <v>234</v>
      </c>
      <c r="D16" s="118"/>
      <c r="E16" s="128">
        <v>2558</v>
      </c>
      <c r="F16" s="128">
        <v>5351</v>
      </c>
      <c r="G16" s="128">
        <v>8102</v>
      </c>
      <c r="H16" s="128">
        <v>10340</v>
      </c>
      <c r="I16" s="129"/>
      <c r="J16" s="128">
        <v>4519.0042651353</v>
      </c>
      <c r="K16" s="128">
        <v>9171.0758045262</v>
      </c>
      <c r="L16" s="128">
        <v>14072.214649158</v>
      </c>
      <c r="M16" s="128">
        <v>18463.959297482</v>
      </c>
      <c r="N16" s="152"/>
      <c r="O16" s="128">
        <v>4637.0327068587</v>
      </c>
      <c r="P16" s="128">
        <v>9579.6627582509</v>
      </c>
      <c r="Q16" s="128">
        <v>14527.409986336</v>
      </c>
      <c r="R16" s="128">
        <v>19368.579973349</v>
      </c>
      <c r="S16" s="131"/>
      <c r="T16" s="128">
        <v>4585.0617717846</v>
      </c>
      <c r="U16" s="128">
        <v>9478.1739340863</v>
      </c>
      <c r="V16" s="128">
        <v>14224.534875289</v>
      </c>
    </row>
    <row r="17" spans="1:25" customHeight="1" ht="15" s="119" customFormat="1">
      <c r="C17" s="212"/>
      <c r="D17" s="118"/>
      <c r="E17" s="131"/>
      <c r="F17" s="131"/>
      <c r="G17" s="131"/>
      <c r="H17" s="131"/>
      <c r="I17" s="129"/>
      <c r="J17" s="209"/>
      <c r="K17" s="131"/>
      <c r="L17" s="131"/>
      <c r="M17" s="131"/>
      <c r="N17" s="152"/>
      <c r="O17" s="131"/>
      <c r="P17" s="131"/>
      <c r="Q17" s="131"/>
      <c r="R17" s="131"/>
      <c r="S17" s="131"/>
      <c r="T17" s="131"/>
      <c r="U17" s="131"/>
      <c r="V17" s="131"/>
    </row>
    <row r="18" spans="1:25" customHeight="1" ht="15">
      <c r="C18" s="210" t="s">
        <v>235</v>
      </c>
      <c r="D18" s="118"/>
      <c r="E18" s="128">
        <v>2558</v>
      </c>
      <c r="F18" s="128">
        <v>5351</v>
      </c>
      <c r="G18" s="128">
        <v>8102</v>
      </c>
      <c r="H18" s="128">
        <v>10340</v>
      </c>
      <c r="I18" s="129"/>
      <c r="J18" s="128">
        <v>2815.4737341451</v>
      </c>
      <c r="K18" s="128">
        <v>5740.476354216</v>
      </c>
      <c r="L18" s="128">
        <v>8871.73549428</v>
      </c>
      <c r="M18" s="128">
        <v>11468.116365467</v>
      </c>
      <c r="N18" s="152"/>
      <c r="O18" s="128">
        <v>2890.4991794146</v>
      </c>
      <c r="P18" s="128">
        <v>6051.9048567974</v>
      </c>
      <c r="Q18" s="128">
        <v>9230.3698270466</v>
      </c>
      <c r="R18" s="128">
        <v>12226.411452917</v>
      </c>
      <c r="S18" s="131"/>
      <c r="T18" s="128">
        <v>2882.7700594663</v>
      </c>
      <c r="U18" s="128">
        <v>5934.8517705492</v>
      </c>
      <c r="V18" s="128">
        <v>8928.7337766987</v>
      </c>
    </row>
    <row r="19" spans="1:25" customHeight="1" ht="15">
      <c r="C19" s="211" t="s">
        <v>231</v>
      </c>
      <c r="D19" s="118"/>
      <c r="E19" s="130">
        <v>0.0</v>
      </c>
      <c r="F19" s="130">
        <v>0.0</v>
      </c>
      <c r="G19" s="130">
        <v>0.0</v>
      </c>
      <c r="H19" s="130">
        <v>0.0</v>
      </c>
      <c r="I19" s="129"/>
      <c r="J19" s="130"/>
      <c r="K19" s="130"/>
      <c r="L19" s="130"/>
      <c r="M19" s="130"/>
      <c r="N19" s="153"/>
      <c r="O19" s="130"/>
      <c r="P19" s="130"/>
      <c r="Q19" s="130"/>
      <c r="R19" s="130"/>
      <c r="S19" s="130"/>
      <c r="T19" s="130"/>
      <c r="U19" s="130"/>
      <c r="V19" s="130"/>
    </row>
    <row r="20" spans="1:25" customHeight="1" ht="15">
      <c r="C20" s="211" t="s">
        <v>236</v>
      </c>
      <c r="D20" s="118"/>
      <c r="E20" s="130">
        <v>0.0</v>
      </c>
      <c r="F20" s="130">
        <v>0.0</v>
      </c>
      <c r="G20" s="130">
        <v>0.0</v>
      </c>
      <c r="H20" s="130">
        <v>0.0</v>
      </c>
      <c r="I20" s="129"/>
      <c r="J20" s="130">
        <v>-2.447577235863</v>
      </c>
      <c r="K20" s="130">
        <v>-2.4486359423284</v>
      </c>
      <c r="L20" s="130">
        <v>-2.4446776254128</v>
      </c>
      <c r="M20" s="130">
        <v>-2.4610293288406</v>
      </c>
      <c r="N20" s="153"/>
      <c r="O20" s="130">
        <v>0.0</v>
      </c>
      <c r="P20" s="130"/>
      <c r="Q20" s="130"/>
      <c r="R20" s="130"/>
      <c r="S20" s="130"/>
      <c r="T20" s="130"/>
      <c r="U20" s="130"/>
      <c r="V20" s="130"/>
    </row>
    <row r="21" spans="1:25" customHeight="1" ht="15">
      <c r="C21" s="211" t="s">
        <v>237</v>
      </c>
      <c r="D21" s="118"/>
      <c r="E21" s="130"/>
      <c r="F21" s="130"/>
      <c r="G21" s="130"/>
      <c r="H21" s="130"/>
      <c r="I21" s="129"/>
      <c r="J21" s="130"/>
      <c r="K21" s="130">
        <v>-2450.585</v>
      </c>
      <c r="L21" s="130">
        <v>-2450.585</v>
      </c>
      <c r="M21" s="130">
        <v>-2450.585</v>
      </c>
      <c r="N21" s="153"/>
      <c r="O21" s="130"/>
      <c r="P21" s="130"/>
      <c r="Q21" s="130"/>
      <c r="R21" s="130"/>
      <c r="S21" s="130"/>
      <c r="T21" s="130"/>
      <c r="U21" s="130"/>
      <c r="V21" s="130"/>
    </row>
    <row r="22" spans="1:25" customHeight="1" ht="15">
      <c r="C22" s="211" t="s">
        <v>238</v>
      </c>
      <c r="D22" s="118"/>
      <c r="E22" s="130"/>
      <c r="F22" s="130"/>
      <c r="G22" s="130"/>
      <c r="H22" s="130"/>
      <c r="I22" s="129"/>
      <c r="J22" s="130"/>
      <c r="K22" s="130"/>
      <c r="L22" s="130"/>
      <c r="M22" s="130"/>
      <c r="N22" s="153"/>
      <c r="O22" s="130"/>
      <c r="P22" s="130"/>
      <c r="Q22" s="130"/>
      <c r="R22" s="130">
        <v>-500</v>
      </c>
      <c r="S22" s="323"/>
      <c r="T22" s="130"/>
      <c r="U22" s="130">
        <v>-6007</v>
      </c>
      <c r="V22" s="130">
        <v>-6039</v>
      </c>
    </row>
    <row r="23" spans="1:25" customHeight="1" ht="15">
      <c r="C23" s="211" t="s">
        <v>239</v>
      </c>
      <c r="D23" s="118"/>
      <c r="E23" s="130"/>
      <c r="F23" s="130"/>
      <c r="G23" s="130"/>
      <c r="H23" s="130"/>
      <c r="I23" s="129"/>
      <c r="J23" s="130"/>
      <c r="K23" s="130"/>
      <c r="L23" s="130"/>
      <c r="M23" s="130">
        <v>-27.900951</v>
      </c>
      <c r="N23" s="153"/>
      <c r="O23" s="130"/>
      <c r="P23" s="130"/>
      <c r="Q23" s="130"/>
      <c r="R23" s="130"/>
      <c r="T23" s="130"/>
      <c r="U23" s="130"/>
      <c r="V23" s="130"/>
    </row>
    <row r="24" spans="1:25" customHeight="1" ht="15">
      <c r="C24" s="211" t="str">
        <f>C15</f>
        <v>  Charges exceptionnelles</v>
      </c>
      <c r="D24" s="118"/>
      <c r="E24" s="130"/>
      <c r="F24" s="130"/>
      <c r="G24" s="130"/>
      <c r="H24" s="130"/>
      <c r="I24" s="129"/>
      <c r="M24" s="130"/>
      <c r="N24" s="153"/>
      <c r="O24" s="130"/>
      <c r="P24" s="130"/>
      <c r="Q24" s="130"/>
      <c r="R24" s="130"/>
      <c r="S24" s="130"/>
      <c r="T24" s="130">
        <v>-70</v>
      </c>
      <c r="U24" s="130"/>
      <c r="V24" s="130"/>
    </row>
    <row r="25" spans="1:25" customHeight="1" ht="15">
      <c r="C25" s="210" t="s">
        <v>240</v>
      </c>
      <c r="D25" s="118"/>
      <c r="E25" s="128">
        <v>2558</v>
      </c>
      <c r="F25" s="128">
        <v>5351</v>
      </c>
      <c r="G25" s="128">
        <v>8102</v>
      </c>
      <c r="H25" s="128">
        <v>10340</v>
      </c>
      <c r="I25" s="129"/>
      <c r="J25" s="128">
        <v>2813.0261569092</v>
      </c>
      <c r="K25" s="128">
        <v>3287.4427182736</v>
      </c>
      <c r="L25" s="128">
        <v>6418.7058166546</v>
      </c>
      <c r="M25" s="128">
        <v>8987.1693851381</v>
      </c>
      <c r="N25" s="152"/>
      <c r="O25" s="128">
        <v>2890.4991794146</v>
      </c>
      <c r="P25" s="128">
        <v>6051.9048567974</v>
      </c>
      <c r="Q25" s="128">
        <v>9230.3698270466</v>
      </c>
      <c r="R25" s="128">
        <v>11726.411452917</v>
      </c>
      <c r="S25" s="131"/>
      <c r="T25" s="128">
        <v>2812.7700594663</v>
      </c>
      <c r="U25" s="128">
        <v>-72.148229450757</v>
      </c>
      <c r="V25" s="128">
        <v>2889.7337766987</v>
      </c>
    </row>
    <row r="26" spans="1:25" customHeight="1" ht="15">
      <c r="C26" s="212"/>
      <c r="D26" s="118"/>
      <c r="E26" s="131"/>
      <c r="F26" s="131"/>
      <c r="G26" s="131"/>
      <c r="H26" s="131"/>
      <c r="I26" s="129"/>
      <c r="K26" s="130"/>
      <c r="L26" s="130"/>
      <c r="M26" s="130"/>
      <c r="N26" s="153"/>
      <c r="O26" s="130"/>
      <c r="P26" s="130"/>
      <c r="Q26" s="130"/>
      <c r="R26" s="130"/>
      <c r="S26" s="130"/>
      <c r="T26" s="130"/>
      <c r="U26" s="130"/>
      <c r="V26" s="130"/>
    </row>
    <row r="27" spans="1:25" customHeight="1" ht="15">
      <c r="C27" s="210" t="s">
        <v>241</v>
      </c>
      <c r="D27" s="118"/>
      <c r="E27" s="128">
        <v>1316</v>
      </c>
      <c r="F27" s="128">
        <v>2827</v>
      </c>
      <c r="G27" s="128">
        <v>4324</v>
      </c>
      <c r="H27" s="128">
        <v>5595</v>
      </c>
      <c r="I27" s="129"/>
      <c r="J27" s="128">
        <v>1500.1962043324</v>
      </c>
      <c r="K27" s="128">
        <v>2868.726550879</v>
      </c>
      <c r="L27" s="128">
        <v>4519.9794766717</v>
      </c>
      <c r="M27" s="128">
        <v>5819.7962793029</v>
      </c>
      <c r="N27" s="152"/>
      <c r="O27" s="128">
        <v>1527.3701056344</v>
      </c>
      <c r="P27" s="128">
        <v>2934.8800306762</v>
      </c>
      <c r="Q27" s="128">
        <v>4629.3510771119</v>
      </c>
      <c r="R27" s="128">
        <v>6195.1815862624</v>
      </c>
      <c r="S27" s="131"/>
      <c r="T27" s="128">
        <v>1528.4235053414</v>
      </c>
      <c r="U27" s="128">
        <v>2943.451862283</v>
      </c>
      <c r="V27" s="128">
        <v>4495.3079431638</v>
      </c>
    </row>
    <row r="28" spans="1:25" customHeight="1" ht="15">
      <c r="C28" s="211" t="s">
        <v>231</v>
      </c>
      <c r="D28" s="118"/>
      <c r="E28" s="130">
        <v>0.0</v>
      </c>
      <c r="F28" s="130">
        <v>0.0</v>
      </c>
      <c r="G28" s="130">
        <v>0.0</v>
      </c>
      <c r="H28" s="130">
        <v>0.0</v>
      </c>
      <c r="I28" s="129"/>
      <c r="J28" s="130"/>
      <c r="K28" s="130"/>
      <c r="L28" s="130"/>
      <c r="M28" s="130"/>
      <c r="N28" s="153"/>
      <c r="O28" s="130"/>
      <c r="P28" s="130"/>
      <c r="Q28" s="130"/>
      <c r="R28" s="130"/>
      <c r="S28" s="130"/>
      <c r="T28" s="130"/>
      <c r="U28" s="130"/>
      <c r="V28" s="130"/>
    </row>
    <row r="29" spans="1:25" customHeight="1" ht="15">
      <c r="C29" s="211" t="s">
        <v>236</v>
      </c>
      <c r="D29" s="118"/>
      <c r="E29" s="130">
        <v>0.0</v>
      </c>
      <c r="F29" s="130">
        <v>0.0</v>
      </c>
      <c r="G29" s="130">
        <v>0.0</v>
      </c>
      <c r="H29" s="130">
        <v>0.0</v>
      </c>
      <c r="I29" s="129"/>
      <c r="J29" s="130">
        <v>-1.0824410325604</v>
      </c>
      <c r="K29" s="130">
        <v>-1.0829092454947</v>
      </c>
      <c r="L29" s="130">
        <v>-1.0811586798388</v>
      </c>
      <c r="M29" s="130">
        <v>-1.0883902206798</v>
      </c>
      <c r="N29" s="153"/>
      <c r="O29" s="130">
        <v>0.0</v>
      </c>
      <c r="P29" s="130"/>
      <c r="Q29" s="130"/>
      <c r="R29" s="130"/>
      <c r="S29" s="130"/>
      <c r="T29" s="130"/>
      <c r="U29" s="130"/>
      <c r="V29" s="130"/>
    </row>
    <row r="30" spans="1:25" customHeight="1" ht="15">
      <c r="C30" s="211" t="s">
        <v>237</v>
      </c>
      <c r="D30" s="118"/>
      <c r="E30" s="130"/>
      <c r="F30" s="130"/>
      <c r="G30" s="130"/>
      <c r="H30" s="130"/>
      <c r="I30" s="129"/>
      <c r="J30" s="130"/>
      <c r="K30" s="130">
        <v>-2450.585</v>
      </c>
      <c r="L30" s="130">
        <v>-2450.585</v>
      </c>
      <c r="M30" s="130">
        <v>-2450.585</v>
      </c>
      <c r="N30" s="153"/>
      <c r="O30" s="130"/>
      <c r="P30" s="130"/>
      <c r="Q30" s="130"/>
      <c r="R30" s="130"/>
      <c r="S30" s="130"/>
      <c r="T30" s="130"/>
      <c r="U30" s="130"/>
      <c r="V30" s="130"/>
    </row>
    <row r="31" spans="1:25" customHeight="1" ht="15">
      <c r="C31" s="211" t="str">
        <f>C22</f>
        <v>  Litige Wana Corporate</v>
      </c>
      <c r="D31" s="118"/>
      <c r="E31" s="130"/>
      <c r="F31" s="130"/>
      <c r="G31" s="130"/>
      <c r="H31" s="130"/>
      <c r="I31" s="129"/>
      <c r="J31" s="130"/>
      <c r="K31" s="130"/>
      <c r="L31" s="130"/>
      <c r="M31" s="130"/>
      <c r="N31" s="153"/>
      <c r="O31" s="130"/>
      <c r="P31" s="130"/>
      <c r="Q31" s="130"/>
      <c r="R31" s="130">
        <v>-344.53591567</v>
      </c>
      <c r="S31" s="130"/>
      <c r="T31" s="130"/>
      <c r="U31" s="130">
        <v>-4055</v>
      </c>
      <c r="V31" s="130">
        <v>-4115.26</v>
      </c>
    </row>
    <row r="32" spans="1:25" customHeight="1" ht="15">
      <c r="C32" s="211" t="str">
        <f>C23</f>
        <v>  Contrôle fiscal</v>
      </c>
      <c r="D32" s="118"/>
      <c r="E32" s="130"/>
      <c r="F32" s="130"/>
      <c r="G32" s="130"/>
      <c r="H32" s="130"/>
      <c r="I32" s="129"/>
      <c r="J32" s="130"/>
      <c r="K32" s="130"/>
      <c r="L32" s="130"/>
      <c r="M32" s="130">
        <v>-617.62427715</v>
      </c>
      <c r="N32" s="153"/>
      <c r="O32" s="130"/>
      <c r="P32" s="130"/>
      <c r="Q32" s="130"/>
      <c r="R32" s="130"/>
      <c r="S32" s="130"/>
      <c r="T32" s="130"/>
      <c r="U32" s="130"/>
      <c r="V32" s="130"/>
    </row>
    <row r="33" spans="1:25" customHeight="1" ht="15">
      <c r="C33" s="211" t="s">
        <v>242</v>
      </c>
      <c r="D33" s="118"/>
      <c r="E33" s="130"/>
      <c r="F33" s="130"/>
      <c r="G33" s="130"/>
      <c r="H33" s="130"/>
      <c r="I33" s="129"/>
      <c r="J33" s="130"/>
      <c r="K33" s="130"/>
      <c r="L33" s="130"/>
      <c r="M33" s="130"/>
      <c r="N33" s="153"/>
      <c r="O33" s="130"/>
      <c r="P33" s="130">
        <v>-50</v>
      </c>
      <c r="Q33" s="130">
        <v>-67</v>
      </c>
      <c r="R33" s="130">
        <v>-87</v>
      </c>
      <c r="S33" s="130"/>
      <c r="T33" s="130">
        <v>-14.8941521</v>
      </c>
      <c r="U33" s="130">
        <v>-35</v>
      </c>
      <c r="V33" s="130">
        <v>-62</v>
      </c>
    </row>
    <row r="34" spans="1:25" customHeight="1" ht="15">
      <c r="C34" s="211" t="s">
        <v>243</v>
      </c>
      <c r="J34" s="130"/>
      <c r="K34" s="130"/>
      <c r="L34" s="130"/>
      <c r="M34" s="130"/>
      <c r="O34" s="130"/>
      <c r="P34" s="130"/>
      <c r="Q34" s="130">
        <v>-481</v>
      </c>
      <c r="R34" s="130">
        <v>-481</v>
      </c>
      <c r="S34" s="130"/>
      <c r="T34" s="130"/>
      <c r="U34" s="130"/>
      <c r="V34" s="130"/>
    </row>
    <row r="35" spans="1:25" customHeight="1" ht="15">
      <c r="C35" s="211" t="str">
        <f>C24</f>
        <v>  Charges exceptionnelles</v>
      </c>
      <c r="Q35" s="130"/>
      <c r="R35" s="130"/>
      <c r="S35" s="130"/>
      <c r="T35" s="130">
        <v>-49.84</v>
      </c>
      <c r="U35" s="130"/>
      <c r="V35" s="130"/>
    </row>
    <row r="36" spans="1:25" customHeight="1" ht="15">
      <c r="C36" s="210" t="s">
        <v>244</v>
      </c>
      <c r="D36" s="118"/>
      <c r="E36" s="128">
        <v>1316</v>
      </c>
      <c r="F36" s="128">
        <v>2827</v>
      </c>
      <c r="G36" s="128">
        <v>4324</v>
      </c>
      <c r="H36" s="128">
        <v>5595</v>
      </c>
      <c r="I36" s="129"/>
      <c r="J36" s="128">
        <v>1499.1137632999</v>
      </c>
      <c r="K36" s="128">
        <v>417.05864163346</v>
      </c>
      <c r="L36" s="128">
        <v>2068.3133179918</v>
      </c>
      <c r="M36" s="128">
        <v>2750.4986119323</v>
      </c>
      <c r="N36" s="152"/>
      <c r="O36" s="128">
        <v>1527.3701056344</v>
      </c>
      <c r="P36" s="128">
        <v>2884.8800306762</v>
      </c>
      <c r="Q36" s="128">
        <v>4081.3510771119</v>
      </c>
      <c r="R36" s="128">
        <v>5282.6456705924</v>
      </c>
      <c r="S36" s="131"/>
      <c r="T36" s="128">
        <v>1463.4235053414</v>
      </c>
      <c r="U36" s="128">
        <v>-1146.548137717</v>
      </c>
      <c r="V36" s="128">
        <v>318.25948841243</v>
      </c>
    </row>
    <row r="37" spans="1:25" customHeight="1" ht="15">
      <c r="C37" s="212"/>
      <c r="D37" s="118"/>
      <c r="E37" s="131"/>
      <c r="F37" s="131"/>
      <c r="G37" s="131"/>
      <c r="H37" s="131"/>
      <c r="I37" s="129"/>
      <c r="K37" s="131"/>
      <c r="L37" s="131"/>
      <c r="M37" s="131"/>
      <c r="N37" s="152"/>
      <c r="O37" s="131"/>
      <c r="P37" s="131"/>
      <c r="Q37" s="131"/>
      <c r="R37" s="131"/>
      <c r="S37" s="131"/>
      <c r="T37" s="131"/>
      <c r="U37" s="131"/>
      <c r="V37" s="131"/>
    </row>
    <row r="38" spans="1:25" customHeight="1" ht="15">
      <c r="C38" s="210" t="s">
        <v>245</v>
      </c>
      <c r="D38" s="118"/>
      <c r="E38" s="128">
        <v>2781</v>
      </c>
      <c r="F38" s="128">
        <v>5616</v>
      </c>
      <c r="G38" s="128">
        <v>8346</v>
      </c>
      <c r="H38" s="128">
        <v>12074</v>
      </c>
      <c r="I38" s="129"/>
      <c r="J38" s="128">
        <v>3150.5816225847</v>
      </c>
      <c r="K38" s="128">
        <v>5325.9415610549</v>
      </c>
      <c r="L38" s="128">
        <v>8159.3322383659</v>
      </c>
      <c r="M38" s="128">
        <v>11293.582229199</v>
      </c>
      <c r="N38" s="152"/>
      <c r="O38" s="128">
        <v>3400.0065037957</v>
      </c>
      <c r="P38" s="128">
        <v>5037.26410462</v>
      </c>
      <c r="Q38" s="128">
        <v>7175.9894567358</v>
      </c>
      <c r="R38" s="128">
        <v>10212.55741758</v>
      </c>
      <c r="S38" s="131"/>
      <c r="T38" s="128">
        <v>2838.2512547816</v>
      </c>
      <c r="U38" s="128">
        <v>4839.0821996833</v>
      </c>
      <c r="V38" s="128">
        <v>7767.5439266988</v>
      </c>
    </row>
    <row r="39" spans="1:25" customHeight="1" ht="15">
      <c r="C39" s="211" t="s">
        <v>231</v>
      </c>
      <c r="D39" s="118"/>
      <c r="E39" s="130">
        <v>0.0</v>
      </c>
      <c r="F39" s="130">
        <v>0.0</v>
      </c>
      <c r="G39" s="130">
        <v>0.0</v>
      </c>
      <c r="H39" s="130">
        <v>0.0</v>
      </c>
      <c r="I39" s="129"/>
      <c r="J39" s="130"/>
      <c r="K39" s="130"/>
      <c r="L39" s="130"/>
      <c r="M39" s="130"/>
      <c r="N39" s="153"/>
      <c r="O39" s="130"/>
      <c r="P39" s="130"/>
      <c r="Q39" s="130"/>
      <c r="R39" s="130"/>
      <c r="S39" s="130"/>
      <c r="T39" s="130"/>
      <c r="U39" s="130"/>
      <c r="V39" s="130"/>
    </row>
    <row r="40" spans="1:25" customHeight="1" ht="15">
      <c r="C40" s="211" t="s">
        <v>236</v>
      </c>
      <c r="D40" s="118"/>
      <c r="E40" s="130">
        <v>0.0</v>
      </c>
      <c r="F40" s="130">
        <v>0.0</v>
      </c>
      <c r="G40" s="130">
        <v>0.0</v>
      </c>
      <c r="H40" s="130">
        <v>0.0</v>
      </c>
      <c r="I40" s="129"/>
      <c r="J40" s="130">
        <v>-2.447577235863</v>
      </c>
      <c r="K40" s="130">
        <v>-2.4486359423284</v>
      </c>
      <c r="L40" s="130">
        <v>-2.4486359423284</v>
      </c>
      <c r="M40" s="130">
        <v>-2.4610293288406</v>
      </c>
      <c r="N40" s="153"/>
      <c r="O40" s="130">
        <v>0.0</v>
      </c>
      <c r="P40" s="130"/>
      <c r="Q40" s="130"/>
      <c r="R40" s="130"/>
      <c r="S40" s="130"/>
      <c r="T40" s="130"/>
      <c r="U40" s="130"/>
      <c r="V40" s="130"/>
    </row>
    <row r="41" spans="1:25" customHeight="1" ht="15">
      <c r="C41" s="211" t="s">
        <v>246</v>
      </c>
      <c r="D41" s="118"/>
      <c r="E41" s="130">
        <v>0.0</v>
      </c>
      <c r="F41" s="130">
        <v>-910</v>
      </c>
      <c r="G41" s="130">
        <v>-1313</v>
      </c>
      <c r="H41" s="130">
        <v>-2713</v>
      </c>
      <c r="I41" s="129"/>
      <c r="J41" s="130"/>
      <c r="K41" s="130">
        <v>-26.173447945514</v>
      </c>
      <c r="L41" s="130">
        <v>-26.173447945514</v>
      </c>
      <c r="M41" s="130">
        <v>-54.138159225603</v>
      </c>
      <c r="N41" s="153"/>
      <c r="O41" s="130">
        <v>0.0</v>
      </c>
      <c r="P41" s="130"/>
      <c r="Q41" s="130"/>
      <c r="R41" s="130"/>
      <c r="S41" s="130"/>
      <c r="T41" s="130"/>
      <c r="U41" s="130">
        <v>-22.024946391599</v>
      </c>
      <c r="V41" s="130">
        <v>-21.961274612291</v>
      </c>
    </row>
    <row r="42" spans="1:25" customHeight="1" ht="15">
      <c r="C42" s="211" t="s">
        <v>237</v>
      </c>
      <c r="D42" s="118"/>
      <c r="E42" s="207"/>
      <c r="F42" s="207"/>
      <c r="G42" s="207"/>
      <c r="H42" s="207"/>
      <c r="I42" s="129"/>
      <c r="J42" s="130"/>
      <c r="K42" s="130"/>
      <c r="L42" s="130">
        <v>-2450.585</v>
      </c>
      <c r="M42" s="130">
        <v>-2450.585</v>
      </c>
      <c r="N42" s="153"/>
      <c r="O42" s="130"/>
      <c r="P42" s="130"/>
      <c r="Q42" s="130"/>
      <c r="R42" s="130"/>
      <c r="S42" s="130"/>
      <c r="T42" s="130"/>
      <c r="U42" s="130"/>
      <c r="V42" s="130"/>
    </row>
    <row r="43" spans="1:25" customHeight="1" ht="15">
      <c r="C43" s="211" t="str">
        <f>C32</f>
        <v>  Contrôle fiscal</v>
      </c>
      <c r="D43" s="118"/>
      <c r="E43" s="207"/>
      <c r="F43" s="207"/>
      <c r="G43" s="207"/>
      <c r="H43" s="207"/>
      <c r="I43" s="129"/>
      <c r="J43" s="130"/>
      <c r="K43" s="130"/>
      <c r="L43" s="130"/>
      <c r="M43" s="130">
        <v>-27.900951</v>
      </c>
      <c r="N43" s="153"/>
      <c r="O43" s="130"/>
      <c r="P43" s="130"/>
      <c r="Q43" s="130"/>
      <c r="R43" s="130"/>
      <c r="S43" s="130"/>
      <c r="T43" s="130"/>
      <c r="U43" s="130"/>
      <c r="V43" s="130"/>
    </row>
    <row r="44" spans="1:25" customHeight="1" ht="15">
      <c r="C44" s="211" t="str">
        <f>C35</f>
        <v>  Charges exceptionnelles</v>
      </c>
      <c r="D44" s="118"/>
      <c r="E44" s="207"/>
      <c r="F44" s="207"/>
      <c r="G44" s="207"/>
      <c r="H44" s="207"/>
      <c r="I44" s="129"/>
      <c r="J44" s="130"/>
      <c r="K44" s="130"/>
      <c r="L44" s="130"/>
      <c r="M44" s="130"/>
      <c r="N44" s="153"/>
      <c r="O44" s="130"/>
      <c r="P44" s="130"/>
      <c r="Q44" s="130"/>
      <c r="R44" s="130"/>
      <c r="S44" s="130"/>
      <c r="T44" s="130">
        <v>-70</v>
      </c>
      <c r="U44" s="130">
        <v>0.0</v>
      </c>
      <c r="V44" s="130"/>
    </row>
    <row r="45" spans="1:25" customHeight="1" ht="15">
      <c r="C45" s="210" t="s">
        <v>247</v>
      </c>
      <c r="D45" s="118"/>
      <c r="E45" s="132">
        <v>2781</v>
      </c>
      <c r="F45" s="132">
        <v>4706</v>
      </c>
      <c r="G45" s="132">
        <v>7033</v>
      </c>
      <c r="H45" s="132">
        <v>9361</v>
      </c>
      <c r="I45" s="129"/>
      <c r="J45" s="128">
        <v>3148.1340453488</v>
      </c>
      <c r="K45" s="128">
        <v>5297.3194771671</v>
      </c>
      <c r="L45" s="128">
        <v>5680.1251544781</v>
      </c>
      <c r="M45" s="128">
        <v>8758.4970896449</v>
      </c>
      <c r="N45" s="152"/>
      <c r="O45" s="128">
        <v>3400.0065037957</v>
      </c>
      <c r="P45" s="128">
        <v>5037.26410462</v>
      </c>
      <c r="Q45" s="128">
        <v>7175.9894567358</v>
      </c>
      <c r="R45" s="128">
        <v>10212.55741758</v>
      </c>
      <c r="S45" s="131"/>
      <c r="T45" s="128">
        <v>2768.2512547816</v>
      </c>
      <c r="U45" s="128">
        <v>4817.0572532917</v>
      </c>
      <c r="V45" s="128">
        <v>7745.5826520865</v>
      </c>
    </row>
    <row r="46" spans="1:25" customHeight="1" ht="15">
      <c r="E46" s="133"/>
      <c r="F46" s="134"/>
      <c r="G46" s="134"/>
      <c r="H46" s="134"/>
      <c r="I46" s="135"/>
      <c r="K46" s="134"/>
      <c r="L46" s="134"/>
      <c r="M46" s="134"/>
      <c r="N46" s="154"/>
      <c r="O46" s="134"/>
      <c r="P46" s="134"/>
      <c r="Q46" s="134"/>
      <c r="R46" s="134"/>
      <c r="S46" s="134"/>
      <c r="T46" s="134"/>
      <c r="U46" s="134"/>
      <c r="V46" s="134"/>
    </row>
    <row r="47" spans="1:25" customHeight="1" ht="15" s="3" customFormat="1">
      <c r="B47" s="18" t="s">
        <v>68</v>
      </c>
      <c r="C47" s="220"/>
      <c r="D47" s="119"/>
      <c r="E47" s="136"/>
      <c r="F47" s="137"/>
      <c r="G47" s="136"/>
      <c r="H47" s="136"/>
      <c r="I47" s="138"/>
      <c r="J47" s="136"/>
      <c r="K47" s="136"/>
      <c r="L47" s="136"/>
      <c r="M47" s="136"/>
      <c r="N47" s="139"/>
      <c r="O47" s="136"/>
      <c r="P47" s="136"/>
      <c r="Q47" s="136"/>
      <c r="R47" s="136"/>
      <c r="S47" s="291"/>
      <c r="T47" s="136"/>
      <c r="U47" s="136"/>
      <c r="V47" s="136"/>
      <c r="W47" s="22"/>
      <c r="X47" s="22"/>
      <c r="Y47" s="26"/>
    </row>
    <row r="48" spans="1:25" customHeight="1" ht="15" s="3" customFormat="1">
      <c r="C48" s="219"/>
      <c r="E48" s="139"/>
      <c r="F48" s="140"/>
      <c r="G48" s="139"/>
      <c r="H48" s="139"/>
      <c r="I48" s="141"/>
      <c r="J48" s="19"/>
      <c r="K48" s="19"/>
      <c r="L48" s="19"/>
      <c r="M48" s="19"/>
      <c r="N48" s="19"/>
      <c r="O48" s="19"/>
      <c r="P48" s="19"/>
      <c r="Q48" s="19"/>
      <c r="R48" s="19"/>
      <c r="S48" s="209"/>
      <c r="T48" s="19"/>
      <c r="U48" s="19"/>
      <c r="V48" s="19"/>
    </row>
    <row r="49" spans="1:25" customHeight="1" ht="15" s="3" customFormat="1">
      <c r="C49" s="210" t="s">
        <v>230</v>
      </c>
      <c r="D49" s="118"/>
      <c r="E49" s="128">
        <v>2558</v>
      </c>
      <c r="F49" s="128">
        <v>5351</v>
      </c>
      <c r="G49" s="128">
        <v>8102</v>
      </c>
      <c r="H49" s="128">
        <v>10340</v>
      </c>
      <c r="I49" s="129"/>
      <c r="J49" s="128">
        <v>2613.2967571535</v>
      </c>
      <c r="K49" s="128">
        <v>5363.353658698</v>
      </c>
      <c r="L49" s="128">
        <v>8394.559700319</v>
      </c>
      <c r="M49" s="128">
        <v>10974.011739994</v>
      </c>
      <c r="N49" s="152"/>
      <c r="O49" s="128">
        <v>2625.6837284741</v>
      </c>
      <c r="P49" s="128">
        <v>5416.9882292678</v>
      </c>
      <c r="Q49" s="128">
        <v>8434.7701045514</v>
      </c>
      <c r="R49" s="128">
        <v>11266.476585101</v>
      </c>
      <c r="S49" s="131"/>
      <c r="T49" s="128">
        <v>2662.2840309274</v>
      </c>
      <c r="U49" s="128">
        <v>5402.0548942333</v>
      </c>
      <c r="V49" s="128">
        <v>8230.709989257</v>
      </c>
    </row>
    <row r="50" spans="1:25" customHeight="1" ht="15" s="3" customFormat="1">
      <c r="C50" s="211" t="s">
        <v>231</v>
      </c>
      <c r="D50" s="118"/>
      <c r="E50" s="130">
        <v>0.0</v>
      </c>
      <c r="F50" s="130">
        <v>0.0</v>
      </c>
      <c r="G50" s="130">
        <v>0.0</v>
      </c>
      <c r="H50" s="130">
        <v>0.0</v>
      </c>
      <c r="I50" s="129"/>
      <c r="J50" s="130"/>
      <c r="K50" s="130"/>
      <c r="L50" s="130"/>
      <c r="M50" s="130"/>
      <c r="N50" s="153"/>
      <c r="O50" s="130"/>
      <c r="P50" s="130"/>
      <c r="Q50" s="130"/>
      <c r="R50" s="130"/>
      <c r="S50" s="130"/>
      <c r="T50" s="130"/>
      <c r="U50" s="130"/>
      <c r="V50" s="130"/>
    </row>
    <row r="51" spans="1:25" customHeight="1" ht="15" s="3" customFormat="1">
      <c r="C51" s="211" t="str">
        <f>C43</f>
        <v>  Contrôle fiscal</v>
      </c>
      <c r="D51" s="118"/>
      <c r="E51" s="130"/>
      <c r="F51" s="130"/>
      <c r="G51" s="130"/>
      <c r="H51" s="130"/>
      <c r="I51" s="129"/>
      <c r="J51" s="130"/>
      <c r="K51" s="130"/>
      <c r="L51" s="130"/>
      <c r="M51" s="130">
        <v>-27.900951</v>
      </c>
      <c r="N51" s="153"/>
      <c r="O51" s="130">
        <v>0.0</v>
      </c>
      <c r="P51" s="130"/>
      <c r="Q51" s="130"/>
      <c r="R51" s="130"/>
      <c r="S51" s="130"/>
      <c r="T51" s="130"/>
      <c r="U51" s="130"/>
      <c r="V51" s="130"/>
    </row>
    <row r="52" spans="1:25" customHeight="1" ht="15" s="3" customFormat="1">
      <c r="C52" s="211" t="str">
        <f>C15</f>
        <v>  Charges exceptionnelles</v>
      </c>
      <c r="D52" s="118"/>
      <c r="E52" s="130"/>
      <c r="F52" s="130"/>
      <c r="G52" s="130"/>
      <c r="H52" s="130"/>
      <c r="I52" s="129"/>
      <c r="J52" s="130"/>
      <c r="K52" s="130"/>
      <c r="L52" s="130"/>
      <c r="M52" s="130"/>
      <c r="N52" s="153"/>
      <c r="O52" s="130"/>
      <c r="P52" s="130"/>
      <c r="Q52" s="130"/>
      <c r="R52" s="130"/>
      <c r="S52" s="130"/>
      <c r="T52" s="130">
        <v>-70</v>
      </c>
      <c r="U52" s="130">
        <v>0.0</v>
      </c>
      <c r="V52" s="130"/>
    </row>
    <row r="53" spans="1:25" customHeight="1" ht="15" s="3" customFormat="1">
      <c r="C53" s="210" t="s">
        <v>234</v>
      </c>
      <c r="D53" s="118"/>
      <c r="E53" s="128">
        <v>2558</v>
      </c>
      <c r="F53" s="128">
        <v>5351</v>
      </c>
      <c r="G53" s="128">
        <v>8102</v>
      </c>
      <c r="H53" s="128">
        <v>10340</v>
      </c>
      <c r="I53" s="129"/>
      <c r="J53" s="128">
        <v>2613.2967571535</v>
      </c>
      <c r="K53" s="128">
        <v>5363.353658698</v>
      </c>
      <c r="L53" s="128">
        <v>8394.559700319</v>
      </c>
      <c r="M53" s="128">
        <v>10946.110788994</v>
      </c>
      <c r="N53" s="152"/>
      <c r="O53" s="128">
        <v>2625.6837284741</v>
      </c>
      <c r="P53" s="128">
        <v>5416.9882292678</v>
      </c>
      <c r="Q53" s="128">
        <v>8434.7701045514</v>
      </c>
      <c r="R53" s="128">
        <v>11266.476585101</v>
      </c>
      <c r="S53" s="131"/>
      <c r="T53" s="128">
        <v>2592.2840309274</v>
      </c>
      <c r="U53" s="128">
        <v>5402.0548942333</v>
      </c>
      <c r="V53" s="128">
        <v>8230.709989257</v>
      </c>
    </row>
    <row r="54" spans="1:25" customHeight="1" ht="15" s="3" customFormat="1">
      <c r="C54" s="219"/>
      <c r="E54" s="139"/>
      <c r="F54" s="140"/>
      <c r="G54" s="139"/>
      <c r="H54" s="139"/>
      <c r="I54" s="141"/>
      <c r="J54" s="19"/>
      <c r="K54" s="19"/>
      <c r="L54" s="19"/>
      <c r="M54" s="19"/>
      <c r="N54" s="19"/>
      <c r="O54" s="19"/>
      <c r="P54" s="19"/>
      <c r="Q54" s="19"/>
      <c r="R54" s="19"/>
      <c r="S54" s="209"/>
      <c r="T54" s="19"/>
      <c r="U54" s="19"/>
      <c r="V54" s="19"/>
    </row>
    <row r="55" spans="1:25" customHeight="1" ht="15">
      <c r="C55" s="210" t="s">
        <v>235</v>
      </c>
      <c r="D55" s="118"/>
      <c r="E55" s="128">
        <v>1828</v>
      </c>
      <c r="F55" s="128">
        <v>3961</v>
      </c>
      <c r="G55" s="128">
        <v>5979</v>
      </c>
      <c r="H55" s="128">
        <v>7386</v>
      </c>
      <c r="I55" s="129"/>
      <c r="J55" s="128">
        <v>1741.6217883681</v>
      </c>
      <c r="K55" s="128">
        <v>3625.7307152201</v>
      </c>
      <c r="L55" s="128">
        <v>5763.384151439</v>
      </c>
      <c r="M55" s="128">
        <v>7445.8454134129</v>
      </c>
      <c r="N55" s="152"/>
      <c r="O55" s="128">
        <v>1753.2231724277</v>
      </c>
      <c r="P55" s="128">
        <v>3684.2302030391</v>
      </c>
      <c r="Q55" s="128">
        <v>5849.1334922012</v>
      </c>
      <c r="R55" s="128">
        <v>7818.569983549</v>
      </c>
      <c r="S55" s="131"/>
      <c r="T55" s="128">
        <v>1823.9502109798</v>
      </c>
      <c r="U55" s="128">
        <v>3744.3330762397</v>
      </c>
      <c r="V55" s="128">
        <v>5751.8330989049</v>
      </c>
    </row>
    <row r="56" spans="1:25" customHeight="1" ht="15">
      <c r="C56" s="211" t="s">
        <v>231</v>
      </c>
      <c r="D56" s="118"/>
      <c r="E56" s="130"/>
      <c r="F56" s="130"/>
      <c r="G56" s="130"/>
      <c r="H56" s="130"/>
      <c r="I56" s="129"/>
      <c r="J56" s="130"/>
      <c r="K56" s="130"/>
      <c r="L56" s="130"/>
      <c r="M56" s="130"/>
      <c r="N56" s="153"/>
      <c r="O56" s="130"/>
      <c r="P56" s="130"/>
      <c r="Q56" s="130"/>
      <c r="R56" s="130"/>
      <c r="S56" s="130"/>
      <c r="T56" s="130"/>
      <c r="U56" s="130"/>
      <c r="V56" s="130"/>
    </row>
    <row r="57" spans="1:25" customHeight="1" ht="15">
      <c r="C57" s="211" t="s">
        <v>237</v>
      </c>
      <c r="D57" s="118"/>
      <c r="E57" s="130"/>
      <c r="F57" s="130"/>
      <c r="G57" s="130"/>
      <c r="H57" s="130"/>
      <c r="I57" s="129"/>
      <c r="J57" s="130"/>
      <c r="K57" s="130">
        <v>-2450.585</v>
      </c>
      <c r="L57" s="130">
        <v>-2450.585</v>
      </c>
      <c r="M57" s="130">
        <v>-2450.585</v>
      </c>
      <c r="N57" s="153"/>
      <c r="O57" s="130"/>
      <c r="P57" s="130"/>
      <c r="Q57" s="130"/>
      <c r="R57" s="130"/>
      <c r="S57" s="130"/>
      <c r="T57" s="130"/>
      <c r="U57" s="130">
        <v>0.0</v>
      </c>
      <c r="V57" s="130"/>
    </row>
    <row r="58" spans="1:25" customHeight="1" ht="15">
      <c r="C58" s="211" t="str">
        <f>C31</f>
        <v>  Litige Wana Corporate</v>
      </c>
      <c r="D58" s="118"/>
      <c r="E58" s="130"/>
      <c r="F58" s="130"/>
      <c r="G58" s="130"/>
      <c r="H58" s="130"/>
      <c r="I58" s="129"/>
      <c r="J58" s="130"/>
      <c r="K58" s="130"/>
      <c r="L58" s="130"/>
      <c r="M58" s="130"/>
      <c r="N58" s="153"/>
      <c r="O58" s="130"/>
      <c r="P58" s="130"/>
      <c r="Q58" s="130"/>
      <c r="R58" s="130">
        <v>-500</v>
      </c>
      <c r="S58" s="130"/>
      <c r="T58" s="130"/>
      <c r="U58" s="130">
        <v>-6007</v>
      </c>
      <c r="V58" s="130">
        <v>-6039</v>
      </c>
    </row>
    <row r="59" spans="1:25" customHeight="1" ht="15">
      <c r="C59" s="211" t="str">
        <f>C51</f>
        <v>  Contrôle fiscal</v>
      </c>
      <c r="D59" s="118"/>
      <c r="E59" s="130"/>
      <c r="F59" s="130"/>
      <c r="G59" s="130"/>
      <c r="H59" s="130"/>
      <c r="I59" s="129"/>
      <c r="J59" s="130"/>
      <c r="K59" s="130"/>
      <c r="L59" s="130"/>
      <c r="M59" s="130">
        <v>-27.900951</v>
      </c>
      <c r="N59" s="153"/>
      <c r="O59" s="130">
        <v>0.0</v>
      </c>
      <c r="P59" s="130"/>
      <c r="Q59" s="130"/>
      <c r="R59" s="130"/>
      <c r="S59" s="130"/>
      <c r="T59" s="130"/>
      <c r="U59" s="130"/>
      <c r="V59" s="130"/>
    </row>
    <row r="60" spans="1:25" customHeight="1" ht="15">
      <c r="C60" s="211" t="str">
        <f>C52</f>
        <v>  Charges exceptionnelles</v>
      </c>
      <c r="D60" s="118"/>
      <c r="E60" s="130"/>
      <c r="F60" s="130"/>
      <c r="G60" s="130"/>
      <c r="H60" s="130"/>
      <c r="I60" s="129"/>
      <c r="J60" s="130"/>
      <c r="K60" s="130"/>
      <c r="L60" s="130"/>
      <c r="M60" s="130"/>
      <c r="N60" s="153"/>
      <c r="O60" s="130"/>
      <c r="P60" s="130"/>
      <c r="Q60" s="130"/>
      <c r="R60" s="130"/>
      <c r="S60" s="130"/>
      <c r="T60" s="130">
        <v>-70</v>
      </c>
      <c r="U60" s="130"/>
      <c r="V60" s="130"/>
    </row>
    <row r="61" spans="1:25" customHeight="1" ht="15">
      <c r="C61" s="210" t="s">
        <v>240</v>
      </c>
      <c r="D61" s="118"/>
      <c r="E61" s="128">
        <v>1828</v>
      </c>
      <c r="F61" s="128">
        <v>3961</v>
      </c>
      <c r="G61" s="128">
        <v>5979</v>
      </c>
      <c r="H61" s="128">
        <v>7386</v>
      </c>
      <c r="I61" s="129"/>
      <c r="J61" s="128">
        <v>1741.6217883681</v>
      </c>
      <c r="K61" s="128">
        <v>1175.1457152201</v>
      </c>
      <c r="L61" s="128">
        <v>3312.799151439</v>
      </c>
      <c r="M61" s="128">
        <v>4967.3594624129</v>
      </c>
      <c r="N61" s="152"/>
      <c r="O61" s="128">
        <v>1753.2231724277</v>
      </c>
      <c r="P61" s="128">
        <v>3684.2302030391</v>
      </c>
      <c r="Q61" s="128">
        <v>5849.1334922012</v>
      </c>
      <c r="R61" s="128">
        <v>7318.569983549</v>
      </c>
      <c r="S61" s="131"/>
      <c r="T61" s="128">
        <v>1753.9502109798</v>
      </c>
      <c r="U61" s="128">
        <v>-2262.6669237603</v>
      </c>
      <c r="V61" s="128">
        <v>-287.16690109514</v>
      </c>
    </row>
    <row r="62" spans="1:25" customHeight="1" ht="15">
      <c r="C62" s="212"/>
      <c r="D62" s="118"/>
      <c r="E62" s="131"/>
      <c r="F62" s="131"/>
      <c r="G62" s="131"/>
      <c r="H62" s="131"/>
      <c r="I62" s="129"/>
      <c r="J62" s="131"/>
      <c r="K62" s="131"/>
      <c r="L62" s="131"/>
      <c r="M62" s="131"/>
      <c r="N62" s="152"/>
      <c r="O62" s="131"/>
      <c r="P62" s="131"/>
      <c r="Q62" s="131"/>
      <c r="R62" s="131"/>
      <c r="S62" s="131"/>
      <c r="T62" s="131"/>
      <c r="U62" s="131"/>
      <c r="V62" s="131"/>
    </row>
    <row r="63" spans="1:25" customHeight="1" ht="15">
      <c r="C63" s="210" t="s">
        <v>245</v>
      </c>
      <c r="D63" s="118"/>
      <c r="E63" s="128">
        <v>1855</v>
      </c>
      <c r="F63" s="128">
        <v>3659</v>
      </c>
      <c r="G63" s="128">
        <v>5132</v>
      </c>
      <c r="H63" s="128">
        <v>7502</v>
      </c>
      <c r="I63" s="129"/>
      <c r="J63" s="128">
        <v>1918.8409976077</v>
      </c>
      <c r="K63" s="128">
        <v>3189.5446870397</v>
      </c>
      <c r="L63" s="128">
        <v>5455.5605355746</v>
      </c>
      <c r="M63" s="128">
        <v>7798.3872166163</v>
      </c>
      <c r="N63" s="152"/>
      <c r="O63" s="128">
        <v>2061.2333881354</v>
      </c>
      <c r="P63" s="128">
        <v>2810.1872556054</v>
      </c>
      <c r="Q63" s="128">
        <v>4526.6961247539</v>
      </c>
      <c r="R63" s="128">
        <v>6404.4195292352</v>
      </c>
      <c r="S63" s="131"/>
      <c r="T63" s="128">
        <v>1878.00965631</v>
      </c>
      <c r="U63" s="128">
        <v>2913.18254303</v>
      </c>
      <c r="V63" s="128">
        <v>5098.22782</v>
      </c>
    </row>
    <row r="64" spans="1:25" customHeight="1" ht="15">
      <c r="C64" s="211" t="s">
        <v>231</v>
      </c>
      <c r="D64" s="118"/>
      <c r="E64" s="130"/>
      <c r="F64" s="130"/>
      <c r="G64" s="130"/>
      <c r="H64" s="130"/>
      <c r="I64" s="129"/>
      <c r="J64" s="130"/>
      <c r="K64" s="130"/>
      <c r="L64" s="130"/>
      <c r="M64" s="130"/>
      <c r="N64" s="153"/>
      <c r="O64" s="130"/>
      <c r="P64" s="130"/>
      <c r="Q64" s="130"/>
      <c r="R64" s="130"/>
      <c r="S64" s="130"/>
      <c r="T64" s="130"/>
      <c r="U64" s="130"/>
      <c r="V64" s="130"/>
    </row>
    <row r="65" spans="1:25" customHeight="1" ht="15">
      <c r="C65" s="211" t="s">
        <v>237</v>
      </c>
      <c r="D65" s="118"/>
      <c r="E65" s="207"/>
      <c r="F65" s="207"/>
      <c r="G65" s="207"/>
      <c r="H65" s="207"/>
      <c r="I65" s="129"/>
      <c r="J65" s="130"/>
      <c r="K65" s="130"/>
      <c r="L65" s="130">
        <v>-2450.585</v>
      </c>
      <c r="M65" s="130">
        <v>-2450.585</v>
      </c>
      <c r="N65" s="153"/>
      <c r="O65" s="130"/>
      <c r="P65" s="130"/>
      <c r="Q65" s="130"/>
      <c r="R65" s="130"/>
      <c r="S65" s="130"/>
      <c r="T65" s="130"/>
      <c r="U65" s="130"/>
      <c r="V65" s="130"/>
    </row>
    <row r="66" spans="1:25" customHeight="1" ht="15">
      <c r="C66" s="211" t="str">
        <f>C59</f>
        <v>  Contrôle fiscal</v>
      </c>
      <c r="D66" s="118"/>
      <c r="E66" s="207"/>
      <c r="F66" s="207"/>
      <c r="G66" s="207"/>
      <c r="H66" s="207"/>
      <c r="I66" s="129"/>
      <c r="J66" s="130"/>
      <c r="K66" s="130"/>
      <c r="L66" s="130"/>
      <c r="M66" s="130">
        <v>-27.900951</v>
      </c>
      <c r="N66" s="153"/>
      <c r="O66" s="130">
        <v>0.0</v>
      </c>
      <c r="P66" s="130"/>
      <c r="Q66" s="130"/>
      <c r="R66" s="130"/>
      <c r="S66" s="130"/>
      <c r="T66" s="130"/>
      <c r="U66" s="130"/>
      <c r="V66" s="130"/>
    </row>
    <row r="67" spans="1:25" customHeight="1" ht="15">
      <c r="C67" s="211" t="str">
        <f>C60</f>
        <v>  Charges exceptionnelles</v>
      </c>
      <c r="D67" s="118"/>
      <c r="E67" s="207"/>
      <c r="F67" s="207"/>
      <c r="G67" s="207"/>
      <c r="H67" s="207"/>
      <c r="I67" s="129"/>
      <c r="J67" s="130"/>
      <c r="K67" s="130"/>
      <c r="L67" s="130"/>
      <c r="M67" s="130"/>
      <c r="N67" s="153"/>
      <c r="O67" s="130"/>
      <c r="P67" s="130"/>
      <c r="Q67" s="130"/>
      <c r="R67" s="130"/>
      <c r="S67" s="130"/>
      <c r="T67" s="130">
        <v>-70</v>
      </c>
      <c r="U67" s="130"/>
      <c r="V67" s="130"/>
    </row>
    <row r="68" spans="1:25" customHeight="1" ht="15">
      <c r="C68" s="210" t="s">
        <v>247</v>
      </c>
      <c r="D68" s="118"/>
      <c r="E68" s="132">
        <v>1855</v>
      </c>
      <c r="F68" s="132">
        <v>2749</v>
      </c>
      <c r="G68" s="132">
        <v>4222</v>
      </c>
      <c r="H68" s="132">
        <v>6576</v>
      </c>
      <c r="I68" s="129"/>
      <c r="J68" s="128">
        <v>1918.8409976077</v>
      </c>
      <c r="K68" s="128">
        <v>3189.5446870397</v>
      </c>
      <c r="L68" s="128">
        <v>3004.9755355746</v>
      </c>
      <c r="M68" s="128">
        <v>5319.9012656163</v>
      </c>
      <c r="N68" s="152"/>
      <c r="O68" s="128">
        <v>2061.2333881354</v>
      </c>
      <c r="P68" s="128">
        <v>2810.1872556054</v>
      </c>
      <c r="Q68" s="128">
        <v>4526.6961247539</v>
      </c>
      <c r="R68" s="128">
        <v>6404.4195292352</v>
      </c>
      <c r="S68" s="131"/>
      <c r="T68" s="128">
        <v>1808.00965631</v>
      </c>
      <c r="U68" s="128">
        <v>2913.18254303</v>
      </c>
      <c r="V68" s="128">
        <v>5098.22782</v>
      </c>
    </row>
    <row r="69" spans="1:25" customHeight="1" ht="15">
      <c r="E69" s="139"/>
      <c r="F69" s="134"/>
      <c r="G69" s="134"/>
      <c r="H69" s="134"/>
      <c r="I69" s="135"/>
      <c r="K69" s="134"/>
      <c r="L69" s="134"/>
      <c r="M69" s="134"/>
      <c r="N69" s="154"/>
      <c r="O69" s="134"/>
      <c r="P69" s="134"/>
      <c r="Q69" s="134"/>
      <c r="R69" s="134"/>
      <c r="S69" s="134"/>
      <c r="T69" s="134"/>
      <c r="U69" s="134"/>
      <c r="V69" s="134"/>
    </row>
    <row r="70" spans="1:25" customHeight="1" ht="15" s="3" customFormat="1">
      <c r="B70" s="18" t="s">
        <v>75</v>
      </c>
      <c r="C70" s="220"/>
      <c r="D70" s="119"/>
      <c r="E70" s="136"/>
      <c r="F70" s="137"/>
      <c r="G70" s="136"/>
      <c r="H70" s="136"/>
      <c r="I70" s="138"/>
      <c r="J70" s="136"/>
      <c r="K70" s="136"/>
      <c r="L70" s="136"/>
      <c r="M70" s="136"/>
      <c r="N70" s="139"/>
      <c r="O70" s="136"/>
      <c r="P70" s="136"/>
      <c r="Q70" s="136"/>
      <c r="R70" s="136"/>
      <c r="S70" s="291"/>
      <c r="T70" s="136"/>
      <c r="U70" s="136"/>
      <c r="V70" s="136"/>
      <c r="W70" s="22"/>
      <c r="X70" s="22"/>
      <c r="Y70" s="26"/>
    </row>
    <row r="71" spans="1:25" customHeight="1" ht="15" s="3" customFormat="1">
      <c r="C71" s="219"/>
      <c r="E71" s="139"/>
      <c r="F71" s="140"/>
      <c r="G71" s="139"/>
      <c r="H71" s="139"/>
      <c r="I71" s="141"/>
      <c r="J71" s="19"/>
      <c r="K71" s="139"/>
      <c r="L71" s="139"/>
      <c r="M71" s="139"/>
      <c r="N71" s="139"/>
      <c r="O71" s="139"/>
      <c r="P71" s="139"/>
      <c r="Q71" s="139"/>
      <c r="R71" s="139"/>
      <c r="S71" s="291"/>
      <c r="T71" s="139"/>
      <c r="U71" s="139"/>
      <c r="V71" s="139"/>
    </row>
    <row r="72" spans="1:25" customHeight="1" ht="15" s="3" customFormat="1">
      <c r="C72" s="210" t="s">
        <v>230</v>
      </c>
      <c r="D72" s="118"/>
      <c r="E72" s="128">
        <v>2558</v>
      </c>
      <c r="F72" s="128">
        <v>5351</v>
      </c>
      <c r="G72" s="128">
        <v>8102</v>
      </c>
      <c r="H72" s="128">
        <v>10340</v>
      </c>
      <c r="I72" s="129"/>
      <c r="J72" s="128">
        <v>1905.7075079817</v>
      </c>
      <c r="K72" s="128">
        <v>3807.7221458283</v>
      </c>
      <c r="L72" s="128">
        <v>5677.6549488386</v>
      </c>
      <c r="M72" s="128">
        <v>7517.8485084887</v>
      </c>
      <c r="N72" s="152"/>
      <c r="O72" s="128">
        <v>2011.3489783846</v>
      </c>
      <c r="P72" s="128">
        <v>4162.674528983</v>
      </c>
      <c r="Q72" s="128">
        <v>6092.6398817846</v>
      </c>
      <c r="R72" s="128">
        <v>8102.1033882479</v>
      </c>
      <c r="S72" s="131"/>
      <c r="T72" s="128">
        <v>1992.7777408572</v>
      </c>
      <c r="U72" s="128">
        <v>4076.119039853</v>
      </c>
      <c r="V72" s="128">
        <v>5993.8248860317</v>
      </c>
    </row>
    <row r="73" spans="1:25" customHeight="1" ht="15" s="3" customFormat="1">
      <c r="C73" s="210" t="s">
        <v>234</v>
      </c>
      <c r="D73" s="118"/>
      <c r="E73" s="128">
        <v>2558</v>
      </c>
      <c r="F73" s="128">
        <v>5351</v>
      </c>
      <c r="G73" s="128">
        <v>8102</v>
      </c>
      <c r="H73" s="128">
        <v>10340</v>
      </c>
      <c r="I73" s="129"/>
      <c r="J73" s="128">
        <v>1905.7075079817</v>
      </c>
      <c r="K73" s="128">
        <v>3807.7221458283</v>
      </c>
      <c r="L73" s="128">
        <v>5677.6549488386</v>
      </c>
      <c r="M73" s="128">
        <v>7517.8485084887</v>
      </c>
      <c r="N73" s="152"/>
      <c r="O73" s="128">
        <v>2011.3489783846</v>
      </c>
      <c r="P73" s="128">
        <v>4162.674528983</v>
      </c>
      <c r="Q73" s="128">
        <v>6092.6398817846</v>
      </c>
      <c r="R73" s="128">
        <v>8102.1033882479</v>
      </c>
      <c r="S73" s="131"/>
      <c r="T73" s="128">
        <v>1992.7777408572</v>
      </c>
      <c r="U73" s="128">
        <v>4076.119039853</v>
      </c>
      <c r="V73" s="128">
        <v>5993.8248860317</v>
      </c>
    </row>
    <row r="74" spans="1:25" customHeight="1" ht="15" s="3" customFormat="1">
      <c r="C74" s="219"/>
      <c r="E74" s="139"/>
      <c r="F74" s="140"/>
      <c r="G74" s="139"/>
      <c r="H74" s="139"/>
      <c r="I74" s="141"/>
      <c r="J74" s="19"/>
      <c r="K74" s="131"/>
      <c r="L74" s="131"/>
      <c r="M74" s="131"/>
      <c r="N74" s="139"/>
      <c r="O74" s="131"/>
      <c r="P74" s="131"/>
      <c r="Q74" s="131"/>
      <c r="R74" s="131"/>
      <c r="S74" s="131"/>
      <c r="T74" s="131"/>
      <c r="U74" s="131"/>
      <c r="V74" s="131"/>
    </row>
    <row r="75" spans="1:25" customHeight="1" ht="15">
      <c r="C75" s="210" t="s">
        <v>235</v>
      </c>
      <c r="D75" s="118"/>
      <c r="E75" s="128">
        <v>730</v>
      </c>
      <c r="F75" s="128">
        <v>1391</v>
      </c>
      <c r="G75" s="128">
        <v>2124</v>
      </c>
      <c r="H75" s="128">
        <v>2954</v>
      </c>
      <c r="I75" s="129"/>
      <c r="J75" s="128">
        <v>1073.851945777</v>
      </c>
      <c r="K75" s="128">
        <v>2114.7456389959</v>
      </c>
      <c r="L75" s="128">
        <v>3108.351342841</v>
      </c>
      <c r="M75" s="128">
        <v>4022.2709520541</v>
      </c>
      <c r="N75" s="152"/>
      <c r="O75" s="128">
        <v>1137.276006987</v>
      </c>
      <c r="P75" s="128">
        <v>2367.6746537583</v>
      </c>
      <c r="Q75" s="128">
        <v>3381.2363348454</v>
      </c>
      <c r="R75" s="128">
        <v>4407.8414693681</v>
      </c>
      <c r="S75" s="131"/>
      <c r="T75" s="128">
        <v>1058.8198484864</v>
      </c>
      <c r="U75" s="128">
        <v>2190.5186943096</v>
      </c>
      <c r="V75" s="128">
        <v>3176.9006777939</v>
      </c>
    </row>
    <row r="76" spans="1:25" customHeight="1" ht="15">
      <c r="C76" s="211" t="s">
        <v>248</v>
      </c>
      <c r="D76" s="118"/>
      <c r="E76" s="130">
        <v>0.0</v>
      </c>
      <c r="F76" s="130">
        <v>0.0</v>
      </c>
      <c r="G76" s="130">
        <v>0.0</v>
      </c>
      <c r="H76" s="130">
        <v>0.0</v>
      </c>
      <c r="I76" s="129"/>
      <c r="J76" s="130">
        <v>-2.447577235863</v>
      </c>
      <c r="K76" s="130">
        <v>-2.4486359423284</v>
      </c>
      <c r="L76" s="130">
        <v>-2.4446776254128</v>
      </c>
      <c r="M76" s="130">
        <v>-2.4610293288406</v>
      </c>
      <c r="N76" s="153"/>
      <c r="O76" s="130">
        <v>0.0</v>
      </c>
      <c r="P76" s="130"/>
      <c r="Q76" s="130"/>
      <c r="R76" s="130"/>
      <c r="S76" s="130"/>
      <c r="T76" s="130"/>
      <c r="U76" s="130"/>
      <c r="V76" s="130"/>
    </row>
    <row r="77" spans="1:25" customHeight="1" ht="15">
      <c r="C77" s="210" t="s">
        <v>240</v>
      </c>
      <c r="D77" s="118"/>
      <c r="E77" s="128">
        <v>730</v>
      </c>
      <c r="F77" s="128">
        <v>1391</v>
      </c>
      <c r="G77" s="128">
        <v>2124</v>
      </c>
      <c r="H77" s="128">
        <v>2954</v>
      </c>
      <c r="I77" s="129"/>
      <c r="J77" s="128">
        <v>1071.4043685412</v>
      </c>
      <c r="K77" s="128">
        <v>2112.2970030535</v>
      </c>
      <c r="L77" s="128">
        <v>3105.9066652156</v>
      </c>
      <c r="M77" s="128">
        <v>4019.8099227252</v>
      </c>
      <c r="N77" s="152"/>
      <c r="O77" s="128">
        <v>1137.276006987</v>
      </c>
      <c r="P77" s="128">
        <v>2367.6746537583</v>
      </c>
      <c r="Q77" s="128">
        <v>3381.2363348454</v>
      </c>
      <c r="R77" s="128">
        <v>4407.8414693681</v>
      </c>
      <c r="S77" s="131"/>
      <c r="T77" s="128">
        <v>1058.8198484864</v>
      </c>
      <c r="U77" s="128">
        <v>2190.5186943096</v>
      </c>
      <c r="V77" s="128">
        <v>3176.9006777939</v>
      </c>
    </row>
    <row r="78" spans="1:25" customHeight="1" ht="15">
      <c r="C78" s="212"/>
      <c r="D78" s="118"/>
      <c r="E78" s="131"/>
      <c r="F78" s="131"/>
      <c r="G78" s="131"/>
      <c r="H78" s="131"/>
      <c r="I78" s="129"/>
      <c r="J78" s="131"/>
      <c r="N78" s="152"/>
    </row>
    <row r="79" spans="1:25" customHeight="1" ht="15">
      <c r="C79" s="210" t="s">
        <v>245</v>
      </c>
      <c r="D79" s="118"/>
      <c r="E79" s="128">
        <v>926</v>
      </c>
      <c r="F79" s="128">
        <v>1957</v>
      </c>
      <c r="G79" s="128">
        <v>3214</v>
      </c>
      <c r="H79" s="128">
        <v>4572</v>
      </c>
      <c r="I79" s="129"/>
      <c r="J79" s="128">
        <v>1231.740624977</v>
      </c>
      <c r="K79" s="128">
        <v>2136.3968740152</v>
      </c>
      <c r="L79" s="128">
        <v>2703.7717027913</v>
      </c>
      <c r="M79" s="128">
        <v>3495.195012583</v>
      </c>
      <c r="N79" s="152"/>
      <c r="O79" s="128">
        <v>1338.7731156604</v>
      </c>
      <c r="P79" s="128">
        <v>2227.0768490146</v>
      </c>
      <c r="Q79" s="128">
        <v>2649.2933319819</v>
      </c>
      <c r="R79" s="128">
        <v>3808.1378883448</v>
      </c>
      <c r="S79" s="131"/>
      <c r="T79" s="128">
        <v>960.24159847155</v>
      </c>
      <c r="U79" s="128">
        <v>1925.8996566533</v>
      </c>
      <c r="V79" s="128">
        <v>2669.3161066988</v>
      </c>
    </row>
    <row r="80" spans="1:25" customHeight="1" ht="15">
      <c r="C80" s="211" t="s">
        <v>231</v>
      </c>
      <c r="D80" s="118"/>
      <c r="E80" s="130"/>
      <c r="F80" s="130"/>
      <c r="G80" s="130"/>
      <c r="H80" s="130"/>
      <c r="I80" s="129"/>
      <c r="J80" s="130"/>
      <c r="K80" s="130"/>
      <c r="L80" s="130"/>
      <c r="M80" s="130"/>
      <c r="N80" s="153"/>
      <c r="O80" s="130"/>
      <c r="P80" s="130"/>
      <c r="Q80" s="130"/>
      <c r="R80" s="130"/>
      <c r="S80" s="130"/>
      <c r="T80" s="130"/>
      <c r="U80" s="130"/>
      <c r="V80" s="130"/>
    </row>
    <row r="81" spans="1:25" customHeight="1" ht="15">
      <c r="C81" s="211" t="s">
        <v>248</v>
      </c>
      <c r="D81" s="118"/>
      <c r="E81" s="130">
        <v>0.0</v>
      </c>
      <c r="F81" s="130">
        <v>0.0</v>
      </c>
      <c r="G81" s="130">
        <v>0.0</v>
      </c>
      <c r="H81" s="130">
        <v>0.0</v>
      </c>
      <c r="I81" s="129"/>
      <c r="J81" s="130">
        <v>-2.447577235863</v>
      </c>
      <c r="K81" s="130">
        <v>-2.4486359423284</v>
      </c>
      <c r="L81" s="130">
        <v>-2.4486359423284</v>
      </c>
      <c r="M81" s="130">
        <v>-2.4610293288406</v>
      </c>
      <c r="N81" s="153"/>
      <c r="O81" s="130">
        <v>0.0</v>
      </c>
      <c r="P81" s="130"/>
      <c r="Q81" s="130"/>
      <c r="R81" s="130"/>
      <c r="S81" s="130"/>
      <c r="T81" s="130"/>
      <c r="U81" s="130"/>
      <c r="V81" s="130"/>
    </row>
    <row r="82" spans="1:25" customHeight="1" ht="15">
      <c r="C82" s="211" t="s">
        <v>249</v>
      </c>
      <c r="D82" s="118"/>
      <c r="E82" s="130">
        <v>0.0</v>
      </c>
      <c r="F82" s="130">
        <v>0.0</v>
      </c>
      <c r="G82" s="130">
        <v>-403</v>
      </c>
      <c r="H82" s="130">
        <v>-1787</v>
      </c>
      <c r="I82" s="129"/>
      <c r="J82" s="130"/>
      <c r="K82" s="130">
        <v>-26.173447945514</v>
      </c>
      <c r="L82" s="130">
        <v>-26.173447945514</v>
      </c>
      <c r="M82" s="130">
        <v>-54.138159225603</v>
      </c>
      <c r="N82" s="153"/>
      <c r="O82" s="130">
        <v>0.0</v>
      </c>
      <c r="P82" s="130"/>
      <c r="Q82" s="130"/>
      <c r="R82" s="130"/>
      <c r="S82" s="130"/>
      <c r="T82" s="130"/>
      <c r="U82" s="130">
        <v>-22.024946391599</v>
      </c>
      <c r="V82" s="130">
        <v>-21.961274612291</v>
      </c>
    </row>
    <row r="83" spans="1:25" customHeight="1" ht="15">
      <c r="C83" s="210" t="s">
        <v>247</v>
      </c>
      <c r="D83" s="118"/>
      <c r="E83" s="132">
        <v>926</v>
      </c>
      <c r="F83" s="132">
        <v>1957</v>
      </c>
      <c r="G83" s="132">
        <v>2811</v>
      </c>
      <c r="H83" s="132">
        <v>2785</v>
      </c>
      <c r="I83" s="129"/>
      <c r="J83" s="128">
        <v>1229.2930477412</v>
      </c>
      <c r="K83" s="128">
        <v>2107.7747901274</v>
      </c>
      <c r="L83" s="128">
        <v>2675.1496189034</v>
      </c>
      <c r="M83" s="128">
        <v>3438.5958240286</v>
      </c>
      <c r="N83" s="152"/>
      <c r="O83" s="128">
        <v>1338.7731156604</v>
      </c>
      <c r="P83" s="128">
        <v>2227.0768490146</v>
      </c>
      <c r="Q83" s="128">
        <v>2649.2933319819</v>
      </c>
      <c r="R83" s="128">
        <v>3808.1378883448</v>
      </c>
      <c r="S83" s="131"/>
      <c r="T83" s="128">
        <v>960.24159847155</v>
      </c>
      <c r="U83" s="128">
        <v>1903.8747102617</v>
      </c>
      <c r="V83" s="128">
        <v>2647.3548320865</v>
      </c>
    </row>
    <row r="84" spans="1:25" customHeight="1" ht="15">
      <c r="O84" s="135"/>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mergeCells>
    <mergeCell ref="E6:H6"/>
    <mergeCell ref="J6:M6"/>
    <mergeCell ref="O6:R6"/>
    <mergeCell ref="T6:V6"/>
  </mergeCells>
  <hyperlinks>
    <hyperlink ref="V3" location="Index!A1"/>
  </hyperlinks>
  <printOptions gridLines="false" gridLinesSet="true"/>
  <pageMargins left="0.25" right="0.25" top="0.75" bottom="0.75" header="0.3" footer="0.3"/>
  <pageSetup paperSize="9" orientation="landscape" scale="40" fitToHeight="1" fitToWidth="1"/>
  <headerFooter differentOddEven="false" differentFirst="false" scaleWithDoc="true" alignWithMargins="true">
    <oddHeader/>
    <oddFooter/>
    <evenHeader/>
    <evenFooter/>
    <firstHeader/>
    <first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37D169-F923-4FC1-9B88-9A457C966890}"/>
</file>

<file path=customXml/itemProps2.xml><?xml version="1.0" encoding="utf-8"?>
<ds:datastoreItem xmlns:ds="http://schemas.openxmlformats.org/officeDocument/2006/customXml" ds:itemID="{2EAB1B79-C5ED-4C9C-8A20-D25BD822F99D}"/>
</file>

<file path=customXml/itemProps3.xml><?xml version="1.0" encoding="utf-8"?>
<ds:datastoreItem xmlns:ds="http://schemas.openxmlformats.org/officeDocument/2006/customXml" ds:itemID="{FF23A2E2-0353-4B3C-9D0B-6ABECE4B50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Glossaire</vt:lpstr>
      <vt:lpstr>KPI financier</vt:lpstr>
      <vt:lpstr>KPI financier-trimestriel</vt:lpstr>
      <vt:lpstr> KPI operationnel</vt:lpstr>
      <vt:lpstr>Etat de la situation financière</vt:lpstr>
      <vt:lpstr>Etat de résultat global</vt:lpstr>
      <vt:lpstr>Tableau de flux de trésorerie</vt:lpstr>
      <vt:lpstr>Annexe 1 </vt:lpstr>
    </vt:vector>
  </TitlesOfParts>
  <Company>Maroc Telecom</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z.mediouni</dc:creator>
  <cp:keywords/>
  <dc:description/>
  <cp:lastModifiedBy>H.Snoussi</cp:lastModifiedBy>
  <dcterms:created xsi:type="dcterms:W3CDTF">2011-12-21T09:38:22Z</dcterms:created>
  <dcterms:modified xsi:type="dcterms:W3CDTF">2024-10-24T18:18:20Z</dcterms:modified>
  <cp:category/>
</cp:coreProperties>
</file>